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LŐTERJESZTÉSEK\2025\Közös Hivatal együttes\szeptember\2025. évi költségvetés módosítás\"/>
    </mc:Choice>
  </mc:AlternateContent>
  <bookViews>
    <workbookView xWindow="0" yWindow="0" windowWidth="16785" windowHeight="12225"/>
  </bookViews>
  <sheets>
    <sheet name="Ütemterv " sheetId="1" r:id="rId1"/>
  </sheets>
  <definedNames>
    <definedName name="_xlnm.Print_Area" localSheetId="0">'Ütemterv '!$A$1:$O$29</definedName>
  </definedNames>
  <calcPr calcId="152511"/>
</workbook>
</file>

<file path=xl/calcChain.xml><?xml version="1.0" encoding="utf-8"?>
<calcChain xmlns="http://schemas.openxmlformats.org/spreadsheetml/2006/main">
  <c r="F17" i="1" l="1"/>
  <c r="M17" i="1"/>
  <c r="D17" i="1"/>
  <c r="E17" i="1"/>
  <c r="G17" i="1"/>
  <c r="H17" i="1"/>
  <c r="I17" i="1"/>
  <c r="J17" i="1"/>
  <c r="K17" i="1"/>
  <c r="L17" i="1"/>
  <c r="N17" i="1"/>
  <c r="H16" i="1"/>
  <c r="O12" i="1" l="1"/>
  <c r="G11" i="1"/>
  <c r="O20" i="1" l="1"/>
  <c r="F21" i="1" l="1"/>
  <c r="E21" i="1"/>
  <c r="N21" i="1"/>
  <c r="C17" i="1"/>
  <c r="D21" i="1"/>
  <c r="G21" i="1"/>
  <c r="I21" i="1"/>
  <c r="K21" i="1"/>
  <c r="L21" i="1"/>
  <c r="M21" i="1"/>
  <c r="J21" i="1"/>
  <c r="O19" i="1"/>
  <c r="O11" i="1"/>
  <c r="O10" i="1"/>
  <c r="O18" i="1"/>
  <c r="O16" i="1"/>
  <c r="O17" i="1" l="1"/>
  <c r="O21" i="1" s="1"/>
  <c r="C21" i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<sst xmlns="http://schemas.openxmlformats.org/spreadsheetml/2006/main" count="37" uniqueCount="37">
  <si>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</si>
  <si>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</si>
  <si>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</si>
  <si>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</si>
  <si>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</si>
  <si>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</si>
  <si>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</si>
  <si>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</si>
  <si>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</si>
  <si>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</si>
  <si>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</si>
  <si>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</si>
  <si>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</si>
  <si>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</si>
  <si>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</si>
  <si>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</si>
  <si>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</si>
  <si>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</si>
  <si>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</si>
  <si>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</si>
  <si>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</si>
  <si>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</si>
  <si>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</si>
  <si>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</si>
  <si>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</si>
  <si>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</si>
  <si>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</si>
  <si>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</si>
  <si>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</si>
  <si>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</si>
  <si>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</si>
  <si>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</si>
  <si>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</si>
  <si>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</si>
  <si>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</si>
  <si>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</si>
  <si>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2025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</si>
</sst>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/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/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13" xfId="0" applyFont="1" applyBorder="1" applyAlignment="1"/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3" fontId="5" fillId="0" borderId="14" xfId="0" applyNumberFormat="1" applyFont="1" applyBorder="1"/>
    <xf numFmtId="3" fontId="2" fillId="0" borderId="9" xfId="0" applyNumberFormat="1" applyFont="1" applyBorder="1"/>
    <xf numFmtId="3" fontId="3" fillId="0" borderId="12" xfId="0" applyNumberFormat="1" applyFont="1" applyBorder="1"/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zoomScaleNormal="100" zoomScaleSheetLayoutView="100" workbookViewId="0">
      <selection activeCell="A3" sqref="A3:O3"/>
    </sheetView>
  </sheetViews>
  <sheetFormatPr defaultRowHeight="15.75" x14ac:dyDescent="0.25"/>
  <cols>
    <col min="1" max="1" width="3.75" bestFit="1" customWidth="1"/>
    <col min="2" max="2" width="21.875" customWidth="1"/>
    <col min="3" max="4" width="10" customWidth="1"/>
    <col min="5" max="5" width="10.125" customWidth="1"/>
    <col min="6" max="6" width="10.25" customWidth="1"/>
    <col min="7" max="7" width="9.875" customWidth="1"/>
    <col min="8" max="8" width="10.75" customWidth="1"/>
    <col min="9" max="9" width="9.875" customWidth="1"/>
    <col min="10" max="10" width="9" customWidth="1"/>
    <col min="11" max="11" width="9.875" customWidth="1"/>
    <col min="12" max="12" width="10.125" customWidth="1"/>
    <col min="13" max="13" width="9.75" customWidth="1"/>
    <col min="14" max="14" width="10.625" customWidth="1"/>
    <col min="15" max="15" width="12.375" customWidth="1"/>
    <col min="16" max="16" width="12.5" customWidth="1"/>
  </cols>
  <sheetData>
    <row r="2" spans="1:17" s="3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7" s="1" customForma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7" s="1" customFormat="1" x14ac:dyDescent="0.25">
      <c r="A4" s="38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7" s="1" customFormat="1" x14ac:dyDescent="0.2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s="1" customFormat="1" x14ac:dyDescent="0.25">
      <c r="A6" s="38" t="s">
        <v>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7" s="1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3" customFormat="1" ht="16.5" x14ac:dyDescent="0.25">
      <c r="A8" s="6"/>
      <c r="B8" s="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7"/>
    </row>
    <row r="9" spans="1:17" s="1" customFormat="1" ht="19.149999999999999" customHeight="1" x14ac:dyDescent="0.25">
      <c r="A9" s="31" t="s">
        <v>2</v>
      </c>
      <c r="B9" s="31" t="s">
        <v>3</v>
      </c>
      <c r="C9" s="37" t="s">
        <v>4</v>
      </c>
      <c r="D9" s="37" t="s">
        <v>5</v>
      </c>
      <c r="E9" s="37" t="s">
        <v>6</v>
      </c>
      <c r="F9" s="37" t="s">
        <v>7</v>
      </c>
      <c r="G9" s="37" t="s">
        <v>8</v>
      </c>
      <c r="H9" s="37" t="s">
        <v>9</v>
      </c>
      <c r="I9" s="37" t="s">
        <v>10</v>
      </c>
      <c r="J9" s="37" t="s">
        <v>11</v>
      </c>
      <c r="K9" s="37" t="s">
        <v>12</v>
      </c>
      <c r="L9" s="37" t="s">
        <v>13</v>
      </c>
      <c r="M9" s="37" t="s">
        <v>14</v>
      </c>
      <c r="N9" s="37" t="s">
        <v>15</v>
      </c>
      <c r="O9" s="37" t="s">
        <v>16</v>
      </c>
    </row>
    <row r="10" spans="1:17" s="1" customFormat="1" ht="25.5" x14ac:dyDescent="0.25">
      <c r="A10" s="20" t="s">
        <v>20</v>
      </c>
      <c r="B10" s="30" t="s">
        <v>21</v>
      </c>
      <c r="C10" s="22">
        <v>0</v>
      </c>
      <c r="D10" s="22">
        <v>0</v>
      </c>
      <c r="E10" s="22">
        <v>30000</v>
      </c>
      <c r="F10" s="22">
        <v>0</v>
      </c>
      <c r="G10" s="22">
        <v>70000</v>
      </c>
      <c r="H10" s="22"/>
      <c r="I10" s="22">
        <v>0</v>
      </c>
      <c r="J10" s="22">
        <v>50000</v>
      </c>
      <c r="K10" s="22">
        <v>150000</v>
      </c>
      <c r="L10" s="22">
        <v>400000</v>
      </c>
      <c r="M10" s="22">
        <v>1600000</v>
      </c>
      <c r="N10" s="22">
        <v>200000</v>
      </c>
      <c r="O10" s="23">
        <f>SUM(C10:N10)</f>
        <v>2500000</v>
      </c>
      <c r="P10" s="2"/>
      <c r="Q10" s="10"/>
    </row>
    <row r="11" spans="1:17" s="1" customFormat="1" x14ac:dyDescent="0.25">
      <c r="A11" s="14" t="s">
        <v>22</v>
      </c>
      <c r="B11" s="18" t="s">
        <v>17</v>
      </c>
      <c r="C11" s="16"/>
      <c r="D11" s="16"/>
      <c r="E11" s="16"/>
      <c r="F11" s="16">
        <v>40</v>
      </c>
      <c r="G11" s="16">
        <f>20+25360</f>
        <v>25380</v>
      </c>
      <c r="H11" s="16"/>
      <c r="I11" s="16">
        <v>60</v>
      </c>
      <c r="J11" s="16">
        <v>130</v>
      </c>
      <c r="K11" s="16"/>
      <c r="L11" s="16"/>
      <c r="M11" s="16">
        <v>750</v>
      </c>
      <c r="N11" s="16"/>
      <c r="O11" s="17">
        <f>SUM(C11:N11)</f>
        <v>26360</v>
      </c>
      <c r="P11" s="2"/>
    </row>
    <row r="12" spans="1:17" s="1" customFormat="1" x14ac:dyDescent="0.25">
      <c r="A12" s="19" t="s">
        <v>23</v>
      </c>
      <c r="B12" s="24" t="s">
        <v>24</v>
      </c>
      <c r="C12" s="25">
        <v>12098454</v>
      </c>
      <c r="D12" s="25">
        <v>12098454</v>
      </c>
      <c r="E12" s="25">
        <v>12098454</v>
      </c>
      <c r="F12" s="25">
        <v>12098454</v>
      </c>
      <c r="G12" s="25">
        <v>12098454</v>
      </c>
      <c r="H12" s="25">
        <v>12098454</v>
      </c>
      <c r="I12" s="25">
        <v>12810764</v>
      </c>
      <c r="J12" s="25">
        <v>12810764</v>
      </c>
      <c r="K12" s="25">
        <v>12810764</v>
      </c>
      <c r="L12" s="25">
        <v>12810764</v>
      </c>
      <c r="M12" s="25">
        <v>12810764</v>
      </c>
      <c r="N12" s="25">
        <v>12810764</v>
      </c>
      <c r="O12" s="35">
        <f>SUM(C12:N12)</f>
        <v>149455308</v>
      </c>
      <c r="P12" s="2"/>
      <c r="Q12" s="10"/>
    </row>
    <row r="13" spans="1:17" s="1" customFormat="1" x14ac:dyDescent="0.25">
      <c r="A13" s="29"/>
      <c r="B13" s="27" t="s">
        <v>18</v>
      </c>
      <c r="C13" s="28">
        <v>5500000</v>
      </c>
      <c r="D13" s="28">
        <v>11500000</v>
      </c>
      <c r="E13" s="28">
        <v>12500000</v>
      </c>
      <c r="F13" s="28">
        <v>11500000</v>
      </c>
      <c r="G13" s="28">
        <v>11500000</v>
      </c>
      <c r="H13" s="28">
        <v>12500000</v>
      </c>
      <c r="I13" s="28">
        <v>11500000</v>
      </c>
      <c r="J13" s="28">
        <v>11500000</v>
      </c>
      <c r="K13" s="28">
        <v>12500000</v>
      </c>
      <c r="L13" s="28">
        <v>12500000</v>
      </c>
      <c r="M13" s="28">
        <v>11500000</v>
      </c>
      <c r="N13" s="28">
        <v>11500000</v>
      </c>
      <c r="O13" s="36">
        <f>SUM(O10:O12)</f>
        <v>151981668</v>
      </c>
      <c r="P13" s="10"/>
    </row>
    <row r="14" spans="1:17" s="1" customFormat="1" x14ac:dyDescent="0.2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0"/>
    </row>
    <row r="15" spans="1:17" s="3" customFormat="1" x14ac:dyDescent="0.25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7" s="1" customFormat="1" x14ac:dyDescent="0.25">
      <c r="A16" s="20" t="s">
        <v>25</v>
      </c>
      <c r="B16" s="21" t="s">
        <v>26</v>
      </c>
      <c r="C16" s="22">
        <v>11202818</v>
      </c>
      <c r="D16" s="22">
        <v>7627373</v>
      </c>
      <c r="E16" s="22">
        <v>7401264</v>
      </c>
      <c r="F16" s="22">
        <v>12347984</v>
      </c>
      <c r="G16" s="22">
        <v>8142767</v>
      </c>
      <c r="H16" s="22">
        <f>7866832+2300000</f>
        <v>10166832</v>
      </c>
      <c r="I16" s="22">
        <v>9953358</v>
      </c>
      <c r="J16" s="22">
        <v>9165823</v>
      </c>
      <c r="K16" s="22">
        <v>9165823</v>
      </c>
      <c r="L16" s="22">
        <v>9165823</v>
      </c>
      <c r="M16" s="22">
        <v>9165823</v>
      </c>
      <c r="N16" s="22">
        <v>9204179</v>
      </c>
      <c r="O16" s="23">
        <f>SUM(C16:N16)</f>
        <v>112709867</v>
      </c>
      <c r="P16" s="2"/>
      <c r="Q16" s="10"/>
    </row>
    <row r="17" spans="1:17" s="1" customFormat="1" ht="30" customHeight="1" x14ac:dyDescent="0.25">
      <c r="A17" s="14" t="s">
        <v>27</v>
      </c>
      <c r="B17" s="15" t="s">
        <v>28</v>
      </c>
      <c r="C17" s="16">
        <f>C16*0.13</f>
        <v>1456366.34</v>
      </c>
      <c r="D17" s="16">
        <f t="shared" ref="D17:N17" si="0">D16*0.13</f>
        <v>991558.49</v>
      </c>
      <c r="E17" s="16">
        <f t="shared" si="0"/>
        <v>962164.32000000007</v>
      </c>
      <c r="F17" s="16">
        <f>F16*0.13+448173</f>
        <v>2053410.9200000002</v>
      </c>
      <c r="G17" s="16">
        <f t="shared" si="0"/>
        <v>1058559.71</v>
      </c>
      <c r="H17" s="16">
        <f t="shared" si="0"/>
        <v>1321688.1600000001</v>
      </c>
      <c r="I17" s="16">
        <f t="shared" si="0"/>
        <v>1293936.54</v>
      </c>
      <c r="J17" s="16">
        <f t="shared" si="0"/>
        <v>1191556.99</v>
      </c>
      <c r="K17" s="16">
        <f t="shared" si="0"/>
        <v>1191556.99</v>
      </c>
      <c r="L17" s="16">
        <f t="shared" si="0"/>
        <v>1191556.99</v>
      </c>
      <c r="M17" s="16">
        <f>M16*0.13</f>
        <v>1191556.99</v>
      </c>
      <c r="N17" s="16">
        <f t="shared" si="0"/>
        <v>1196543.27</v>
      </c>
      <c r="O17" s="17">
        <f>SUM(C17:N17)</f>
        <v>15100455.710000001</v>
      </c>
      <c r="P17" s="2"/>
      <c r="Q17" s="10"/>
    </row>
    <row r="18" spans="1:17" s="1" customFormat="1" x14ac:dyDescent="0.25">
      <c r="A18" s="14" t="s">
        <v>30</v>
      </c>
      <c r="B18" s="18" t="s">
        <v>29</v>
      </c>
      <c r="C18" s="16">
        <v>1408107</v>
      </c>
      <c r="D18" s="16">
        <v>1408107</v>
      </c>
      <c r="E18" s="16">
        <v>1408107</v>
      </c>
      <c r="F18" s="16">
        <v>1408107</v>
      </c>
      <c r="G18" s="16">
        <v>1408107</v>
      </c>
      <c r="H18" s="16">
        <v>1408107</v>
      </c>
      <c r="I18" s="16">
        <v>1408107</v>
      </c>
      <c r="J18" s="16">
        <v>1408107</v>
      </c>
      <c r="K18" s="16">
        <v>1408107</v>
      </c>
      <c r="L18" s="16">
        <v>1408107</v>
      </c>
      <c r="M18" s="16">
        <v>1408107</v>
      </c>
      <c r="N18" s="16">
        <v>1408115</v>
      </c>
      <c r="O18" s="17">
        <f>SUM(C18:N18)</f>
        <v>16897292</v>
      </c>
      <c r="P18" s="2"/>
      <c r="Q18" s="10"/>
    </row>
    <row r="19" spans="1:17" s="1" customFormat="1" x14ac:dyDescent="0.25">
      <c r="A19" s="14" t="s">
        <v>33</v>
      </c>
      <c r="B19" s="18" t="s">
        <v>34</v>
      </c>
      <c r="C19" s="16">
        <v>602584</v>
      </c>
      <c r="D19" s="16">
        <v>0</v>
      </c>
      <c r="E19" s="16">
        <v>0</v>
      </c>
      <c r="F19" s="16">
        <v>947416</v>
      </c>
      <c r="G19" s="16">
        <v>3512053</v>
      </c>
      <c r="H19" s="16">
        <v>0</v>
      </c>
      <c r="I19" s="16"/>
      <c r="J19" s="16">
        <v>700000</v>
      </c>
      <c r="K19" s="16">
        <v>0</v>
      </c>
      <c r="L19" s="16">
        <v>0</v>
      </c>
      <c r="M19" s="16">
        <v>750000</v>
      </c>
      <c r="N19" s="16"/>
      <c r="O19" s="17">
        <f>SUM(C19:N19)</f>
        <v>6512053</v>
      </c>
      <c r="P19" s="2"/>
    </row>
    <row r="20" spans="1:17" s="1" customFormat="1" x14ac:dyDescent="0.25">
      <c r="A20" s="19" t="s">
        <v>32</v>
      </c>
      <c r="B20" s="24" t="s">
        <v>35</v>
      </c>
      <c r="C20" s="25">
        <v>0</v>
      </c>
      <c r="D20" s="25">
        <v>132000</v>
      </c>
      <c r="E20" s="25">
        <v>130000</v>
      </c>
      <c r="F20" s="25"/>
      <c r="G20" s="25">
        <v>150000</v>
      </c>
      <c r="H20" s="25">
        <v>0</v>
      </c>
      <c r="I20" s="25">
        <v>0</v>
      </c>
      <c r="J20" s="25">
        <v>0</v>
      </c>
      <c r="K20" s="25">
        <v>0</v>
      </c>
      <c r="L20" s="25">
        <v>200000</v>
      </c>
      <c r="M20" s="25">
        <v>150000</v>
      </c>
      <c r="N20" s="25">
        <v>0</v>
      </c>
      <c r="O20" s="17">
        <f>SUM(C20:N20)</f>
        <v>762000</v>
      </c>
      <c r="P20" s="2"/>
    </row>
    <row r="21" spans="1:17" s="1" customFormat="1" x14ac:dyDescent="0.25">
      <c r="A21" s="26"/>
      <c r="B21" s="27" t="s">
        <v>19</v>
      </c>
      <c r="C21" s="28">
        <f>SUM(C16:C20)</f>
        <v>14669875.34</v>
      </c>
      <c r="D21" s="28">
        <f t="shared" ref="D21:N21" si="1">SUM(D16:D20)</f>
        <v>10159038.49</v>
      </c>
      <c r="E21" s="28">
        <f t="shared" si="1"/>
        <v>9901535.3200000003</v>
      </c>
      <c r="F21" s="28">
        <f t="shared" si="1"/>
        <v>16756917.92</v>
      </c>
      <c r="G21" s="28">
        <f t="shared" si="1"/>
        <v>14271486.710000001</v>
      </c>
      <c r="H21" s="28">
        <f t="shared" si="1"/>
        <v>12896627.16</v>
      </c>
      <c r="I21" s="28">
        <f t="shared" si="1"/>
        <v>12655401.539999999</v>
      </c>
      <c r="J21" s="28">
        <f t="shared" si="1"/>
        <v>12465486.99</v>
      </c>
      <c r="K21" s="28">
        <f t="shared" si="1"/>
        <v>11765486.99</v>
      </c>
      <c r="L21" s="28">
        <f t="shared" si="1"/>
        <v>11965486.99</v>
      </c>
      <c r="M21" s="28">
        <f t="shared" si="1"/>
        <v>12665486.99</v>
      </c>
      <c r="N21" s="28">
        <f t="shared" si="1"/>
        <v>11808837.27</v>
      </c>
      <c r="O21" s="36">
        <f>SUM(O16:O20)</f>
        <v>151981667.71000001</v>
      </c>
      <c r="P21" s="10"/>
    </row>
    <row r="22" spans="1:17" s="3" customFormat="1" x14ac:dyDescent="0.25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7" x14ac:dyDescent="0.25">
      <c r="N23" s="8"/>
      <c r="O23" s="8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Ütemterv </vt:lpstr>
      <vt:lpstr>'Ütemterv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SzaboTimea</cp:lastModifiedBy>
  <cp:lastPrinted>2025-09-10T12:16:43Z</cp:lastPrinted>
  <dcterms:created xsi:type="dcterms:W3CDTF">2014-09-05T08:32:02Z</dcterms:created>
  <dcterms:modified xsi:type="dcterms:W3CDTF">2025-09-12T07:11:54Z</dcterms:modified>
</cp:coreProperties>
</file>