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6380" windowHeight="8130" activeTab="3"/>
  </bookViews>
  <sheets>
    <sheet name="Bevétel-feladat" sheetId="1" r:id="rId1"/>
    <sheet name="Bevétel-jogcím" sheetId="2" r:id="rId2"/>
    <sheet name="Kiadás" sheetId="3" r:id="rId3"/>
    <sheet name="Társulás" sheetId="4" r:id="rId4"/>
  </sheets>
  <calcPr calcId="145621" iterateDelta="1E-4"/>
</workbook>
</file>

<file path=xl/calcChain.xml><?xml version="1.0" encoding="utf-8"?>
<calcChain xmlns="http://schemas.openxmlformats.org/spreadsheetml/2006/main">
  <c r="J20" i="3" l="1"/>
  <c r="I10" i="3"/>
  <c r="J10" i="3"/>
  <c r="H10" i="3"/>
  <c r="J17" i="2" l="1"/>
  <c r="J30" i="1"/>
  <c r="J26" i="3" l="1"/>
  <c r="J19" i="3" s="1"/>
  <c r="J56" i="3" l="1"/>
  <c r="G28" i="4"/>
  <c r="G17" i="4"/>
  <c r="K12" i="2" l="1"/>
  <c r="K14" i="2"/>
  <c r="K15" i="2"/>
  <c r="K17" i="2"/>
  <c r="K12" i="1"/>
  <c r="K13" i="1"/>
  <c r="K15" i="1"/>
  <c r="K16" i="1"/>
  <c r="K18" i="1"/>
  <c r="K19" i="1"/>
  <c r="K20" i="1"/>
  <c r="K22" i="1"/>
  <c r="K24" i="1"/>
  <c r="K25" i="1"/>
  <c r="K28" i="1"/>
  <c r="K30" i="1"/>
  <c r="K11" i="1"/>
  <c r="K11" i="2"/>
  <c r="K10" i="3"/>
  <c r="K11" i="3"/>
  <c r="K12" i="3"/>
  <c r="K13" i="3"/>
  <c r="K14" i="3"/>
  <c r="K16" i="3"/>
  <c r="K17" i="3"/>
  <c r="K19" i="3"/>
  <c r="K20" i="3"/>
  <c r="K21" i="3"/>
  <c r="K22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6" i="3"/>
  <c r="K9" i="3"/>
</calcChain>
</file>

<file path=xl/sharedStrings.xml><?xml version="1.0" encoding="utf-8"?>
<sst xmlns="http://schemas.openxmlformats.org/spreadsheetml/2006/main" count="111" uniqueCount="68">
  <si>
    <t>SZOCIÁLIS SZOLGÁLAT</t>
  </si>
  <si>
    <t>2013. évi BEVÉTELEK részletezése</t>
  </si>
  <si>
    <t>előirányzat - csoportonként</t>
  </si>
  <si>
    <t>Ezer Ft</t>
  </si>
  <si>
    <t>Önkormányzati rendeletben szereplő 2013. évi előirányzat</t>
  </si>
  <si>
    <t>Társulási határozatban szereplő 2013. II.félévi módosított előirányzat</t>
  </si>
  <si>
    <t>Szociális étkeztetés</t>
  </si>
  <si>
    <t>Működési célú tamogatás értékű pénzeszköz átvétel felügyeleti szervtől</t>
  </si>
  <si>
    <t>Működési célú támogatás értékű pénzeszköz átvétel önkormányzatoktól</t>
  </si>
  <si>
    <t>Működési célú támogatás értékű pénzeszköz átvétel székhely községtől</t>
  </si>
  <si>
    <t>Működési célú támogatás értékű pénzeszköz átvétel székhely községtől állami</t>
  </si>
  <si>
    <t>Intézményi ellátási díj</t>
  </si>
  <si>
    <t>Házi segítségnyújtás</t>
  </si>
  <si>
    <t>Családsegítés</t>
  </si>
  <si>
    <t>BEVÉTELEK ÖSSZESEN:</t>
  </si>
  <si>
    <t>jogcím - csoportonként</t>
  </si>
  <si>
    <t>ezer Ft</t>
  </si>
  <si>
    <t>Jogcím csoportok</t>
  </si>
  <si>
    <t>Intézményi működési bevétel</t>
  </si>
  <si>
    <t>Támogatások, támogatásértékű bevételek</t>
  </si>
  <si>
    <t>Felügyeleti támogatás Révfülöp Önkormányzattól</t>
  </si>
  <si>
    <t>2013. évi KIADÁSOK részletezése</t>
  </si>
  <si>
    <t>Kiemelt előirányzatok</t>
  </si>
  <si>
    <t>Dologi kiadás, egyéb folyó kiadás</t>
  </si>
  <si>
    <t>Készletbeszerzés</t>
  </si>
  <si>
    <t>Hajtó- és kenőanyag</t>
  </si>
  <si>
    <t>Szolgáltatási díj</t>
  </si>
  <si>
    <t>Vásárolt élelmezés</t>
  </si>
  <si>
    <t>Különféle dologi kiadások</t>
  </si>
  <si>
    <t>Vásárolt termékek és szolgáltatások Áfája</t>
  </si>
  <si>
    <t>Személyi juttatás</t>
  </si>
  <si>
    <t>Közalkalmazottak alapilletménye</t>
  </si>
  <si>
    <t>Közalkalmazottak egyéb kötelező illetménypótléka</t>
  </si>
  <si>
    <t>Közalkalmazottak közlekedési költségtérítése</t>
  </si>
  <si>
    <t>Közalkalmazottak étkezési hozzájárulása</t>
  </si>
  <si>
    <t>Munkaadókat terhelő járulékok</t>
  </si>
  <si>
    <t>Szociális hozzájárulási adó</t>
  </si>
  <si>
    <t>Cafetéria utáni EHO 14 %</t>
  </si>
  <si>
    <t>Gyógyszerbeszerzés</t>
  </si>
  <si>
    <t>Irodaszer, nyomtatvány beszerzés</t>
  </si>
  <si>
    <t>Szakmai anyag</t>
  </si>
  <si>
    <t>Munkaruha,védőruha</t>
  </si>
  <si>
    <t>Nem adatátvételi célú távközlési díjak</t>
  </si>
  <si>
    <t>Egyéb üzemeltetési, fenntartási szolgáltatás</t>
  </si>
  <si>
    <t>Belföldi kiküldetés</t>
  </si>
  <si>
    <t>Egyéb folyó kiadások</t>
  </si>
  <si>
    <t>Munkáltató által fizetett személyi jövedelemadó</t>
  </si>
  <si>
    <t>ÖSSZESEN:</t>
  </si>
  <si>
    <t>Létszámkeret:</t>
  </si>
  <si>
    <t>fő</t>
  </si>
  <si>
    <t>Teljesítés %-a</t>
  </si>
  <si>
    <t>Előirányzat csoportok</t>
  </si>
  <si>
    <t>2013.évi költségvetés</t>
  </si>
  <si>
    <t>BEVÉTELEK</t>
  </si>
  <si>
    <t xml:space="preserve">Eredeti </t>
  </si>
  <si>
    <t>Teljesítés</t>
  </si>
  <si>
    <t>előirányzat</t>
  </si>
  <si>
    <t>841126 Önkorm. és társ. ált. végreh.igazg.tevékenysége</t>
  </si>
  <si>
    <t>Működési célú pénzeszköz átvétel</t>
  </si>
  <si>
    <t xml:space="preserve">Bevétel összesen: </t>
  </si>
  <si>
    <t>KIADÁSOK</t>
  </si>
  <si>
    <t>Működési célú pénzeszköz átadás szoc.szolg.nak</t>
  </si>
  <si>
    <t>Pénzügyi szolgáltatás kiadásai</t>
  </si>
  <si>
    <t>Kiadások összesen:</t>
  </si>
  <si>
    <t>Révfülöp Szociális Alapszolgáltató Társulás</t>
  </si>
  <si>
    <t>Teljesítés 2013.12.31.</t>
  </si>
  <si>
    <t>Egyéb szolgáltatás</t>
  </si>
  <si>
    <t>Közalkalmazottak egyéb sajátos juttatásai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</si>
</sst>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rgb="FF000000"/>
      <name val="Calibri"/>
      <family val="2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8"/>
      <color rgb="FF000000"/>
      <name val="Calibri"/>
      <family val="2"/>
    </font>
    <font>
      <sz val="8"/>
      <color rgb="FF000000"/>
      <name val="Calibri"/>
      <family val="2"/>
      <charset val="238"/>
    </font>
    <font>
      <sz val="9"/>
      <color rgb="FF000000"/>
      <name val="Calibri"/>
      <family val="2"/>
    </font>
    <font>
      <b/>
      <sz val="9"/>
      <color rgb="FF000000"/>
      <name val="Calibri"/>
      <family val="2"/>
      <charset val="238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2"/>
      <name val="Arial CE"/>
      <charset val="238"/>
    </font>
    <font>
      <sz val="12"/>
      <name val="Arial CE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u/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9" fillId="0" borderId="0"/>
  </cellStyleXfs>
  <cellXfs count="75">
    <xf numFmtId="0" fontId="0" fillId="0" borderId="0" xfId="0"/>
    <xf numFmtId="0" fontId="1" fillId="0" borderId="0" xfId="0" applyFont="1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0" xfId="0" applyBorder="1"/>
    <xf numFmtId="0" fontId="2" fillId="0" borderId="7" xfId="0" applyFont="1" applyBorder="1"/>
    <xf numFmtId="0" fontId="0" fillId="0" borderId="7" xfId="0" applyBorder="1"/>
    <xf numFmtId="0" fontId="0" fillId="0" borderId="2" xfId="0" applyBorder="1"/>
    <xf numFmtId="0" fontId="2" fillId="0" borderId="8" xfId="0" applyFont="1" applyBorder="1"/>
    <xf numFmtId="0" fontId="5" fillId="0" borderId="0" xfId="0" applyFont="1" applyBorder="1"/>
    <xf numFmtId="0" fontId="5" fillId="0" borderId="3" xfId="0" applyFont="1" applyBorder="1"/>
    <xf numFmtId="0" fontId="1" fillId="0" borderId="9" xfId="0" applyFont="1" applyBorder="1"/>
    <xf numFmtId="0" fontId="0" fillId="0" borderId="9" xfId="0" applyFont="1" applyBorder="1"/>
    <xf numFmtId="0" fontId="3" fillId="0" borderId="0" xfId="0" applyFont="1" applyBorder="1"/>
    <xf numFmtId="0" fontId="3" fillId="0" borderId="3" xfId="0" applyFont="1" applyBorder="1"/>
    <xf numFmtId="0" fontId="0" fillId="0" borderId="3" xfId="0" applyBorder="1"/>
    <xf numFmtId="0" fontId="2" fillId="0" borderId="0" xfId="0" applyFont="1" applyBorder="1"/>
    <xf numFmtId="0" fontId="2" fillId="0" borderId="9" xfId="0" applyFont="1" applyBorder="1"/>
    <xf numFmtId="0" fontId="2" fillId="0" borderId="4" xfId="0" applyFont="1" applyBorder="1"/>
    <xf numFmtId="0" fontId="0" fillId="0" borderId="4" xfId="0" applyBorder="1"/>
    <xf numFmtId="0" fontId="0" fillId="0" borderId="5" xfId="0" applyBorder="1"/>
    <xf numFmtId="0" fontId="2" fillId="0" borderId="6" xfId="0" applyFont="1" applyBorder="1"/>
    <xf numFmtId="0" fontId="0" fillId="0" borderId="9" xfId="0" applyBorder="1"/>
    <xf numFmtId="0" fontId="1" fillId="0" borderId="0" xfId="0" applyFont="1" applyBorder="1"/>
    <xf numFmtId="0" fontId="0" fillId="0" borderId="10" xfId="0" applyBorder="1"/>
    <xf numFmtId="0" fontId="0" fillId="0" borderId="0" xfId="0" applyBorder="1" applyAlignment="1">
      <alignment horizontal="right"/>
    </xf>
    <xf numFmtId="0" fontId="2" fillId="0" borderId="11" xfId="0" applyFont="1" applyBorder="1"/>
    <xf numFmtId="0" fontId="2" fillId="0" borderId="10" xfId="0" applyFont="1" applyBorder="1"/>
    <xf numFmtId="0" fontId="6" fillId="0" borderId="0" xfId="0" applyFont="1" applyBorder="1"/>
    <xf numFmtId="0" fontId="3" fillId="0" borderId="0" xfId="0" applyFont="1" applyBorder="1"/>
    <xf numFmtId="0" fontId="5" fillId="0" borderId="0" xfId="0" applyFont="1" applyBorder="1"/>
    <xf numFmtId="0" fontId="7" fillId="0" borderId="9" xfId="0" applyFont="1" applyBorder="1"/>
    <xf numFmtId="0" fontId="0" fillId="0" borderId="5" xfId="0" applyFont="1" applyBorder="1" applyAlignment="1">
      <alignment horizontal="right"/>
    </xf>
    <xf numFmtId="0" fontId="0" fillId="0" borderId="6" xfId="0" applyFont="1" applyBorder="1" applyAlignment="1">
      <alignment horizontal="center"/>
    </xf>
    <xf numFmtId="9" fontId="0" fillId="0" borderId="8" xfId="0" applyNumberFormat="1" applyBorder="1"/>
    <xf numFmtId="9" fontId="0" fillId="0" borderId="9" xfId="0" applyNumberFormat="1" applyBorder="1"/>
    <xf numFmtId="9" fontId="0" fillId="0" borderId="6" xfId="0" applyNumberFormat="1" applyBorder="1"/>
    <xf numFmtId="9" fontId="2" fillId="0" borderId="9" xfId="0" applyNumberFormat="1" applyFont="1" applyBorder="1"/>
    <xf numFmtId="0" fontId="0" fillId="0" borderId="0" xfId="0" applyFont="1" applyBorder="1" applyAlignment="1">
      <alignment horizontal="right"/>
    </xf>
    <xf numFmtId="0" fontId="0" fillId="0" borderId="0" xfId="0" applyAlignment="1"/>
    <xf numFmtId="0" fontId="11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9" fillId="0" borderId="0" xfId="1" applyFont="1"/>
    <xf numFmtId="0" fontId="9" fillId="0" borderId="0" xfId="1" applyFont="1" applyAlignment="1">
      <alignment horizontal="right"/>
    </xf>
    <xf numFmtId="0" fontId="12" fillId="0" borderId="0" xfId="1" applyFont="1"/>
    <xf numFmtId="0" fontId="12" fillId="0" borderId="0" xfId="1" applyFont="1" applyAlignment="1">
      <alignment horizontal="center"/>
    </xf>
    <xf numFmtId="0" fontId="13" fillId="0" borderId="0" xfId="0" applyFont="1" applyAlignment="1">
      <alignment horizontal="center"/>
    </xf>
    <xf numFmtId="0" fontId="9" fillId="0" borderId="0" xfId="1"/>
    <xf numFmtId="14" fontId="13" fillId="0" borderId="0" xfId="0" applyNumberFormat="1" applyFont="1"/>
    <xf numFmtId="3" fontId="9" fillId="0" borderId="0" xfId="1" applyNumberFormat="1" applyFont="1"/>
    <xf numFmtId="3" fontId="0" fillId="0" borderId="0" xfId="0" applyNumberFormat="1"/>
    <xf numFmtId="3" fontId="14" fillId="0" borderId="0" xfId="1" applyNumberFormat="1" applyFont="1"/>
    <xf numFmtId="3" fontId="12" fillId="0" borderId="0" xfId="1" applyNumberFormat="1" applyFont="1"/>
    <xf numFmtId="3" fontId="8" fillId="0" borderId="0" xfId="0" applyNumberFormat="1" applyFont="1"/>
    <xf numFmtId="0" fontId="13" fillId="0" borderId="0" xfId="0" applyFont="1"/>
    <xf numFmtId="0" fontId="9" fillId="0" borderId="0" xfId="1" applyFont="1" applyAlignment="1">
      <alignment horizontal="left"/>
    </xf>
    <xf numFmtId="0" fontId="15" fillId="0" borderId="0" xfId="1" applyFont="1" applyAlignment="1">
      <alignment horizontal="center"/>
    </xf>
    <xf numFmtId="0" fontId="16" fillId="0" borderId="0" xfId="0" applyFont="1"/>
    <xf numFmtId="3" fontId="16" fillId="0" borderId="0" xfId="0" applyNumberFormat="1" applyFont="1"/>
    <xf numFmtId="3" fontId="13" fillId="0" borderId="0" xfId="0" applyNumberFormat="1" applyFont="1"/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0" fillId="0" borderId="0" xfId="0" applyFont="1" applyBorder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2" fillId="0" borderId="12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10" fillId="0" borderId="0" xfId="1" applyFont="1" applyAlignment="1">
      <alignment horizontal="center"/>
    </xf>
  </cellXfs>
  <cellStyles count="2">
    <cellStyle name="Normál" xfId="0" builtinId="0"/>
    <cellStyle name="Normál_Munk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zoomScaleNormal="100" zoomScalePageLayoutView="60" workbookViewId="0"/>
  </sheetViews>
  <sheetFormatPr defaultRowHeight="15" x14ac:dyDescent="0.25"/>
  <cols>
    <col min="1" max="1" width="2.140625" customWidth="1"/>
    <col min="2" max="2" width="2" customWidth="1"/>
    <col min="7" max="7" width="5.28515625" customWidth="1"/>
    <col min="8" max="8" width="11.5703125" customWidth="1"/>
    <col min="9" max="9" width="10.140625" customWidth="1"/>
    <col min="10" max="10" width="8.42578125" customWidth="1"/>
    <col min="11" max="11" width="7.42578125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4"/>
    </row>
    <row r="2" spans="1:11" x14ac:dyDescent="0.25">
      <c r="A2" s="59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60"/>
    </row>
    <row r="3" spans="1:11" x14ac:dyDescent="0.25">
      <c r="A3" s="61" t="s">
        <v>1</v>
      </c>
      <c r="B3" s="61"/>
      <c r="C3" s="61"/>
      <c r="D3" s="61"/>
      <c r="E3" s="61"/>
      <c r="F3" s="61"/>
      <c r="G3" s="61"/>
      <c r="H3" s="61"/>
      <c r="I3" s="61"/>
      <c r="J3" s="61"/>
      <c r="K3" s="62"/>
    </row>
    <row r="4" spans="1:11" x14ac:dyDescent="0.25">
      <c r="A4" s="61" t="s">
        <v>2</v>
      </c>
      <c r="B4" s="61"/>
      <c r="C4" s="61"/>
      <c r="D4" s="61"/>
      <c r="E4" s="61"/>
      <c r="F4" s="61"/>
      <c r="G4" s="61"/>
      <c r="H4" s="61"/>
      <c r="I4" s="61"/>
      <c r="J4" s="61"/>
      <c r="K4" s="62"/>
    </row>
    <row r="5" spans="1:11" x14ac:dyDescent="0.25">
      <c r="A5" s="2"/>
      <c r="B5" s="2"/>
      <c r="C5" s="2"/>
      <c r="D5" s="2"/>
      <c r="E5" s="2"/>
      <c r="F5" s="2"/>
      <c r="G5" s="2"/>
      <c r="H5" s="65" t="s">
        <v>3</v>
      </c>
      <c r="I5" s="65"/>
      <c r="J5" s="65"/>
      <c r="K5" s="14"/>
    </row>
    <row r="6" spans="1:11" ht="14.1" customHeight="1" x14ac:dyDescent="0.25">
      <c r="A6" s="64" t="s">
        <v>51</v>
      </c>
      <c r="B6" s="64"/>
      <c r="C6" s="64"/>
      <c r="D6" s="64"/>
      <c r="E6" s="64"/>
      <c r="F6" s="64"/>
      <c r="G6" s="64"/>
      <c r="H6" s="66" t="s">
        <v>4</v>
      </c>
      <c r="I6" s="67" t="s">
        <v>5</v>
      </c>
      <c r="J6" s="63" t="s">
        <v>65</v>
      </c>
      <c r="K6" s="63" t="s">
        <v>50</v>
      </c>
    </row>
    <row r="7" spans="1:11" ht="15" customHeight="1" x14ac:dyDescent="0.25">
      <c r="A7" s="64"/>
      <c r="B7" s="64"/>
      <c r="C7" s="64"/>
      <c r="D7" s="64"/>
      <c r="E7" s="64"/>
      <c r="F7" s="64"/>
      <c r="G7" s="64"/>
      <c r="H7" s="66"/>
      <c r="I7" s="67"/>
      <c r="J7" s="63"/>
      <c r="K7" s="63"/>
    </row>
    <row r="8" spans="1:11" ht="15" customHeight="1" x14ac:dyDescent="0.25">
      <c r="A8" s="64"/>
      <c r="B8" s="64"/>
      <c r="C8" s="64"/>
      <c r="D8" s="64"/>
      <c r="E8" s="64"/>
      <c r="F8" s="64"/>
      <c r="G8" s="64"/>
      <c r="H8" s="66"/>
      <c r="I8" s="67"/>
      <c r="J8" s="63"/>
      <c r="K8" s="63"/>
    </row>
    <row r="9" spans="1:11" x14ac:dyDescent="0.25">
      <c r="A9" s="64"/>
      <c r="B9" s="64"/>
      <c r="C9" s="64"/>
      <c r="D9" s="64"/>
      <c r="E9" s="64"/>
      <c r="F9" s="64"/>
      <c r="G9" s="64"/>
      <c r="H9" s="66"/>
      <c r="I9" s="67"/>
      <c r="J9" s="63"/>
      <c r="K9" s="63"/>
    </row>
    <row r="10" spans="1:11" x14ac:dyDescent="0.25">
      <c r="A10" s="64"/>
      <c r="B10" s="64"/>
      <c r="C10" s="64"/>
      <c r="D10" s="64"/>
      <c r="E10" s="64"/>
      <c r="F10" s="64"/>
      <c r="G10" s="64"/>
      <c r="H10" s="66"/>
      <c r="I10" s="67"/>
      <c r="J10" s="63"/>
      <c r="K10" s="63"/>
    </row>
    <row r="11" spans="1:11" x14ac:dyDescent="0.25">
      <c r="A11" s="15" t="s">
        <v>6</v>
      </c>
      <c r="B11" s="15"/>
      <c r="C11" s="15"/>
      <c r="D11" s="3"/>
      <c r="E11" s="3"/>
      <c r="F11" s="3"/>
      <c r="G11" s="14"/>
      <c r="H11" s="16">
        <v>13234</v>
      </c>
      <c r="I11" s="16">
        <v>6617</v>
      </c>
      <c r="J11" s="16">
        <v>6971</v>
      </c>
      <c r="K11" s="34">
        <f>J11/I11</f>
        <v>1.0534985643040653</v>
      </c>
    </row>
    <row r="12" spans="1:11" x14ac:dyDescent="0.25">
      <c r="A12" s="3"/>
      <c r="B12" s="8" t="s">
        <v>7</v>
      </c>
      <c r="C12" s="8"/>
      <c r="D12" s="8"/>
      <c r="E12" s="8"/>
      <c r="F12" s="8"/>
      <c r="G12" s="9"/>
      <c r="H12" s="10">
        <v>4958</v>
      </c>
      <c r="I12" s="11">
        <v>2479</v>
      </c>
      <c r="J12" s="11">
        <v>2289</v>
      </c>
      <c r="K12" s="34">
        <f t="shared" ref="K12:K30" si="0">J12/I12</f>
        <v>0.92335619201290842</v>
      </c>
    </row>
    <row r="13" spans="1:11" x14ac:dyDescent="0.25">
      <c r="A13" s="3"/>
      <c r="B13" s="3"/>
      <c r="C13" s="12" t="s">
        <v>8</v>
      </c>
      <c r="D13" s="12"/>
      <c r="E13" s="12"/>
      <c r="F13" s="12"/>
      <c r="G13" s="13"/>
      <c r="H13" s="10">
        <v>330</v>
      </c>
      <c r="I13" s="11">
        <v>165</v>
      </c>
      <c r="J13" s="11">
        <v>0</v>
      </c>
      <c r="K13" s="34">
        <f t="shared" si="0"/>
        <v>0</v>
      </c>
    </row>
    <row r="14" spans="1:11" x14ac:dyDescent="0.25">
      <c r="A14" s="3"/>
      <c r="B14" s="3"/>
      <c r="C14" s="12" t="s">
        <v>9</v>
      </c>
      <c r="D14" s="12"/>
      <c r="E14" s="12"/>
      <c r="F14" s="12"/>
      <c r="G14" s="13"/>
      <c r="H14" s="10">
        <v>0</v>
      </c>
      <c r="I14" s="11">
        <v>0</v>
      </c>
      <c r="J14" s="11">
        <v>0</v>
      </c>
      <c r="K14" s="34"/>
    </row>
    <row r="15" spans="1:11" x14ac:dyDescent="0.25">
      <c r="A15" s="3"/>
      <c r="B15" s="3"/>
      <c r="C15" s="12" t="s">
        <v>10</v>
      </c>
      <c r="D15" s="12"/>
      <c r="E15" s="12"/>
      <c r="F15" s="12"/>
      <c r="G15" s="13"/>
      <c r="H15" s="10">
        <v>4628</v>
      </c>
      <c r="I15" s="11">
        <v>2314</v>
      </c>
      <c r="J15" s="11">
        <v>2289</v>
      </c>
      <c r="K15" s="34">
        <f t="shared" si="0"/>
        <v>0.98919619706136563</v>
      </c>
    </row>
    <row r="16" spans="1:11" x14ac:dyDescent="0.25">
      <c r="A16" s="3"/>
      <c r="B16" s="8" t="s">
        <v>11</v>
      </c>
      <c r="C16" s="3"/>
      <c r="D16" s="3"/>
      <c r="E16" s="3"/>
      <c r="F16" s="3"/>
      <c r="G16" s="14"/>
      <c r="H16" s="10">
        <v>8276</v>
      </c>
      <c r="I16" s="11">
        <v>4138</v>
      </c>
      <c r="J16" s="11">
        <v>4682</v>
      </c>
      <c r="K16" s="34">
        <f t="shared" si="0"/>
        <v>1.1314644755920735</v>
      </c>
    </row>
    <row r="17" spans="1:11" x14ac:dyDescent="0.25">
      <c r="A17" s="3"/>
      <c r="B17" s="3"/>
      <c r="C17" s="3"/>
      <c r="D17" s="3"/>
      <c r="E17" s="3"/>
      <c r="F17" s="3"/>
      <c r="G17" s="14"/>
      <c r="H17" s="10"/>
      <c r="I17" s="11"/>
      <c r="J17" s="11"/>
      <c r="K17" s="34"/>
    </row>
    <row r="18" spans="1:11" x14ac:dyDescent="0.25">
      <c r="A18" s="15" t="s">
        <v>12</v>
      </c>
      <c r="B18" s="15"/>
      <c r="C18" s="15"/>
      <c r="D18" s="3"/>
      <c r="E18" s="3"/>
      <c r="F18" s="3"/>
      <c r="G18" s="14"/>
      <c r="H18" s="16">
        <v>14674</v>
      </c>
      <c r="I18" s="16">
        <v>7824</v>
      </c>
      <c r="J18" s="16">
        <v>6558</v>
      </c>
      <c r="K18" s="34">
        <f t="shared" si="0"/>
        <v>0.83819018404907975</v>
      </c>
    </row>
    <row r="19" spans="1:11" x14ac:dyDescent="0.25">
      <c r="A19" s="3"/>
      <c r="B19" s="8" t="s">
        <v>7</v>
      </c>
      <c r="C19" s="3"/>
      <c r="D19" s="3"/>
      <c r="E19" s="3"/>
      <c r="F19" s="3"/>
      <c r="G19" s="14"/>
      <c r="H19" s="10">
        <v>14674</v>
      </c>
      <c r="I19" s="11">
        <v>7824</v>
      </c>
      <c r="J19" s="11">
        <v>6558</v>
      </c>
      <c r="K19" s="34">
        <f t="shared" si="0"/>
        <v>0.83819018404907975</v>
      </c>
    </row>
    <row r="20" spans="1:11" x14ac:dyDescent="0.25">
      <c r="A20" s="3"/>
      <c r="B20" s="3"/>
      <c r="C20" s="12" t="s">
        <v>8</v>
      </c>
      <c r="D20" s="12"/>
      <c r="E20" s="12"/>
      <c r="F20" s="12"/>
      <c r="G20" s="13"/>
      <c r="H20" s="10">
        <v>3545</v>
      </c>
      <c r="I20" s="11">
        <v>654</v>
      </c>
      <c r="J20" s="11">
        <v>1016</v>
      </c>
      <c r="K20" s="34">
        <f t="shared" si="0"/>
        <v>1.5535168195718654</v>
      </c>
    </row>
    <row r="21" spans="1:11" x14ac:dyDescent="0.25">
      <c r="A21" s="3"/>
      <c r="B21" s="3"/>
      <c r="C21" s="12" t="s">
        <v>9</v>
      </c>
      <c r="D21" s="12"/>
      <c r="E21" s="12"/>
      <c r="F21" s="12"/>
      <c r="G21" s="13"/>
      <c r="H21" s="10">
        <v>535</v>
      </c>
      <c r="I21" s="11">
        <v>0</v>
      </c>
      <c r="J21" s="11">
        <v>0</v>
      </c>
      <c r="K21" s="34"/>
    </row>
    <row r="22" spans="1:11" x14ac:dyDescent="0.25">
      <c r="A22" s="3"/>
      <c r="B22" s="3"/>
      <c r="C22" s="12" t="s">
        <v>10</v>
      </c>
      <c r="D22" s="12"/>
      <c r="E22" s="12"/>
      <c r="F22" s="12"/>
      <c r="G22" s="13"/>
      <c r="H22" s="10">
        <v>10594</v>
      </c>
      <c r="I22" s="11">
        <v>7170</v>
      </c>
      <c r="J22" s="11">
        <v>5542</v>
      </c>
      <c r="K22" s="34">
        <f t="shared" si="0"/>
        <v>0.77294281729428171</v>
      </c>
    </row>
    <row r="23" spans="1:11" x14ac:dyDescent="0.25">
      <c r="A23" s="3"/>
      <c r="B23" s="3"/>
      <c r="C23" s="12"/>
      <c r="D23" s="12"/>
      <c r="E23" s="12"/>
      <c r="F23" s="12"/>
      <c r="G23" s="13"/>
      <c r="H23" s="10"/>
      <c r="I23" s="11"/>
      <c r="J23" s="11"/>
      <c r="K23" s="34"/>
    </row>
    <row r="24" spans="1:11" x14ac:dyDescent="0.25">
      <c r="A24" s="15" t="s">
        <v>13</v>
      </c>
      <c r="B24" s="3"/>
      <c r="C24" s="12"/>
      <c r="D24" s="12"/>
      <c r="E24" s="12"/>
      <c r="F24" s="12"/>
      <c r="G24" s="13"/>
      <c r="H24" s="16">
        <v>2251</v>
      </c>
      <c r="I24" s="16">
        <v>1125</v>
      </c>
      <c r="J24" s="16">
        <v>839</v>
      </c>
      <c r="K24" s="34">
        <f t="shared" si="0"/>
        <v>0.74577777777777776</v>
      </c>
    </row>
    <row r="25" spans="1:11" x14ac:dyDescent="0.25">
      <c r="A25" s="3"/>
      <c r="B25" s="8" t="s">
        <v>7</v>
      </c>
      <c r="C25" s="12"/>
      <c r="D25" s="12"/>
      <c r="E25" s="12"/>
      <c r="F25" s="12"/>
      <c r="G25" s="13"/>
      <c r="H25" s="10">
        <v>2251</v>
      </c>
      <c r="I25" s="11">
        <v>1125</v>
      </c>
      <c r="J25" s="11">
        <v>839</v>
      </c>
      <c r="K25" s="34">
        <f t="shared" si="0"/>
        <v>0.74577777777777776</v>
      </c>
    </row>
    <row r="26" spans="1:11" x14ac:dyDescent="0.25">
      <c r="A26" s="3"/>
      <c r="B26" s="3"/>
      <c r="C26" s="12" t="s">
        <v>8</v>
      </c>
      <c r="D26" s="12"/>
      <c r="E26" s="12"/>
      <c r="F26" s="12"/>
      <c r="G26" s="13"/>
      <c r="H26" s="10">
        <v>0</v>
      </c>
      <c r="I26" s="11">
        <v>0</v>
      </c>
      <c r="J26" s="11">
        <v>0</v>
      </c>
      <c r="K26" s="34"/>
    </row>
    <row r="27" spans="1:11" x14ac:dyDescent="0.25">
      <c r="A27" s="3"/>
      <c r="B27" s="3"/>
      <c r="C27" s="12" t="s">
        <v>9</v>
      </c>
      <c r="D27" s="12"/>
      <c r="E27" s="12"/>
      <c r="F27" s="12"/>
      <c r="G27" s="13"/>
      <c r="H27" s="10">
        <v>0</v>
      </c>
      <c r="I27" s="11">
        <v>0</v>
      </c>
      <c r="J27" s="11">
        <v>0</v>
      </c>
      <c r="K27" s="34"/>
    </row>
    <row r="28" spans="1:11" x14ac:dyDescent="0.25">
      <c r="A28" s="3"/>
      <c r="B28" s="3"/>
      <c r="C28" s="12" t="s">
        <v>10</v>
      </c>
      <c r="D28" s="12"/>
      <c r="E28" s="12"/>
      <c r="F28" s="12"/>
      <c r="G28" s="13"/>
      <c r="H28" s="10">
        <v>2251</v>
      </c>
      <c r="I28" s="11">
        <v>1125</v>
      </c>
      <c r="J28" s="11">
        <v>839</v>
      </c>
      <c r="K28" s="34">
        <f t="shared" si="0"/>
        <v>0.74577777777777776</v>
      </c>
    </row>
    <row r="29" spans="1:11" x14ac:dyDescent="0.25">
      <c r="A29" s="3"/>
      <c r="B29" s="3"/>
      <c r="C29" s="12"/>
      <c r="D29" s="12"/>
      <c r="E29" s="12"/>
      <c r="F29" s="12"/>
      <c r="G29" s="13"/>
      <c r="H29" s="10"/>
      <c r="I29" s="11"/>
      <c r="J29" s="11"/>
      <c r="K29" s="34"/>
    </row>
    <row r="30" spans="1:11" x14ac:dyDescent="0.25">
      <c r="A30" s="17" t="s">
        <v>14</v>
      </c>
      <c r="B30" s="18"/>
      <c r="C30" s="18"/>
      <c r="D30" s="18"/>
      <c r="E30" s="18"/>
      <c r="F30" s="18"/>
      <c r="G30" s="19"/>
      <c r="H30" s="20">
        <v>30159</v>
      </c>
      <c r="I30" s="20">
        <v>15566</v>
      </c>
      <c r="J30" s="20">
        <f>J24+J18+J11</f>
        <v>14368</v>
      </c>
      <c r="K30" s="35">
        <f t="shared" si="0"/>
        <v>0.92303738918154954</v>
      </c>
    </row>
  </sheetData>
  <mergeCells count="9">
    <mergeCell ref="A2:K2"/>
    <mergeCell ref="A3:K3"/>
    <mergeCell ref="A4:K4"/>
    <mergeCell ref="K6:K10"/>
    <mergeCell ref="A6:G10"/>
    <mergeCell ref="H5:J5"/>
    <mergeCell ref="H6:H10"/>
    <mergeCell ref="I6:I10"/>
    <mergeCell ref="J6:J10"/>
  </mergeCells>
  <printOptions headings="1"/>
  <pageMargins left="0.70866141732283472" right="0.70866141732283472" top="0.74803149606299213" bottom="0.74803149606299213" header="0.51181102362204722" footer="0.51181102362204722"/>
  <pageSetup paperSize="9" firstPageNumber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zoomScaleNormal="100" zoomScalePageLayoutView="60" workbookViewId="0">
      <selection activeCell="A18" sqref="A18"/>
    </sheetView>
  </sheetViews>
  <sheetFormatPr defaultRowHeight="15" x14ac:dyDescent="0.25"/>
  <cols>
    <col min="1" max="1" width="4"/>
    <col min="6" max="6" width="2.42578125" customWidth="1"/>
    <col min="7" max="7" width="8.28515625" hidden="1" customWidth="1"/>
    <col min="8" max="8" width="10.7109375" customWidth="1"/>
    <col min="9" max="9" width="10.5703125" customWidth="1"/>
    <col min="10" max="10" width="10.140625" customWidth="1"/>
    <col min="11" max="11" width="7.28515625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4"/>
    </row>
    <row r="2" spans="1:11" x14ac:dyDescent="0.25">
      <c r="A2" s="59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60"/>
    </row>
    <row r="3" spans="1:11" x14ac:dyDescent="0.25">
      <c r="A3" s="61" t="s">
        <v>1</v>
      </c>
      <c r="B3" s="61"/>
      <c r="C3" s="61"/>
      <c r="D3" s="61"/>
      <c r="E3" s="61"/>
      <c r="F3" s="61"/>
      <c r="G3" s="61"/>
      <c r="H3" s="61"/>
      <c r="I3" s="61"/>
      <c r="J3" s="61"/>
      <c r="K3" s="62"/>
    </row>
    <row r="4" spans="1:11" x14ac:dyDescent="0.25">
      <c r="A4" s="61" t="s">
        <v>15</v>
      </c>
      <c r="B4" s="61"/>
      <c r="C4" s="61"/>
      <c r="D4" s="61"/>
      <c r="E4" s="61"/>
      <c r="F4" s="61"/>
      <c r="G4" s="61"/>
      <c r="H4" s="61"/>
      <c r="I4" s="61"/>
      <c r="J4" s="61"/>
      <c r="K4" s="62"/>
    </row>
    <row r="5" spans="1:11" x14ac:dyDescent="0.25">
      <c r="A5" s="2"/>
      <c r="B5" s="2"/>
      <c r="C5" s="2"/>
      <c r="D5" s="2"/>
      <c r="E5" s="2"/>
      <c r="F5" s="2"/>
      <c r="G5" s="2"/>
      <c r="H5" s="2"/>
      <c r="I5" s="2"/>
      <c r="J5" s="37" t="s">
        <v>16</v>
      </c>
      <c r="K5" s="14"/>
    </row>
    <row r="6" spans="1:11" ht="14.1" customHeight="1" x14ac:dyDescent="0.25">
      <c r="A6" s="68" t="s">
        <v>17</v>
      </c>
      <c r="B6" s="64"/>
      <c r="C6" s="64"/>
      <c r="D6" s="64"/>
      <c r="E6" s="64"/>
      <c r="F6" s="64"/>
      <c r="G6" s="64"/>
      <c r="H6" s="66" t="s">
        <v>4</v>
      </c>
      <c r="I6" s="67" t="s">
        <v>5</v>
      </c>
      <c r="J6" s="69" t="s">
        <v>65</v>
      </c>
      <c r="K6" s="63" t="s">
        <v>50</v>
      </c>
    </row>
    <row r="7" spans="1:11" ht="15" customHeight="1" x14ac:dyDescent="0.25">
      <c r="A7" s="68"/>
      <c r="B7" s="64"/>
      <c r="C7" s="64"/>
      <c r="D7" s="64"/>
      <c r="E7" s="64"/>
      <c r="F7" s="64"/>
      <c r="G7" s="64"/>
      <c r="H7" s="66"/>
      <c r="I7" s="67"/>
      <c r="J7" s="70"/>
      <c r="K7" s="63"/>
    </row>
    <row r="8" spans="1:11" x14ac:dyDescent="0.25">
      <c r="A8" s="68"/>
      <c r="B8" s="64"/>
      <c r="C8" s="64"/>
      <c r="D8" s="64"/>
      <c r="E8" s="64"/>
      <c r="F8" s="64"/>
      <c r="G8" s="64"/>
      <c r="H8" s="66"/>
      <c r="I8" s="67"/>
      <c r="J8" s="70"/>
      <c r="K8" s="63"/>
    </row>
    <row r="9" spans="1:11" x14ac:dyDescent="0.25">
      <c r="A9" s="68"/>
      <c r="B9" s="64"/>
      <c r="C9" s="64"/>
      <c r="D9" s="64"/>
      <c r="E9" s="64"/>
      <c r="F9" s="64"/>
      <c r="G9" s="64"/>
      <c r="H9" s="66"/>
      <c r="I9" s="67"/>
      <c r="J9" s="70"/>
      <c r="K9" s="63"/>
    </row>
    <row r="10" spans="1:11" x14ac:dyDescent="0.25">
      <c r="A10" s="68"/>
      <c r="B10" s="64"/>
      <c r="C10" s="64"/>
      <c r="D10" s="64"/>
      <c r="E10" s="64"/>
      <c r="F10" s="64"/>
      <c r="G10" s="64"/>
      <c r="H10" s="66"/>
      <c r="I10" s="67"/>
      <c r="J10" s="71"/>
      <c r="K10" s="63"/>
    </row>
    <row r="11" spans="1:11" x14ac:dyDescent="0.25">
      <c r="A11" s="15" t="s">
        <v>18</v>
      </c>
      <c r="B11" s="15"/>
      <c r="C11" s="15"/>
      <c r="D11" s="3"/>
      <c r="E11" s="3"/>
      <c r="F11" s="3"/>
      <c r="G11" s="14"/>
      <c r="H11" s="16">
        <v>8276</v>
      </c>
      <c r="I11" s="16">
        <v>4138</v>
      </c>
      <c r="J11" s="7">
        <v>4682</v>
      </c>
      <c r="K11" s="33">
        <f>J11/I11</f>
        <v>1.1314644755920735</v>
      </c>
    </row>
    <row r="12" spans="1:11" x14ac:dyDescent="0.25">
      <c r="A12" s="3"/>
      <c r="B12" s="3" t="s">
        <v>11</v>
      </c>
      <c r="C12" s="3"/>
      <c r="D12" s="3"/>
      <c r="E12" s="3"/>
      <c r="F12" s="3"/>
      <c r="G12" s="14"/>
      <c r="H12" s="21">
        <v>8276</v>
      </c>
      <c r="I12" s="21">
        <v>4138</v>
      </c>
      <c r="J12" s="21">
        <v>4682</v>
      </c>
      <c r="K12" s="34">
        <f t="shared" ref="K12:K17" si="0">J12/I12</f>
        <v>1.1314644755920735</v>
      </c>
    </row>
    <row r="13" spans="1:11" x14ac:dyDescent="0.25">
      <c r="A13" s="3"/>
      <c r="B13" s="3"/>
      <c r="C13" s="3"/>
      <c r="D13" s="3"/>
      <c r="E13" s="3"/>
      <c r="F13" s="3"/>
      <c r="G13" s="14"/>
      <c r="H13" s="21"/>
      <c r="I13" s="21"/>
      <c r="J13" s="21"/>
      <c r="K13" s="34"/>
    </row>
    <row r="14" spans="1:11" x14ac:dyDescent="0.25">
      <c r="A14" s="15" t="s">
        <v>19</v>
      </c>
      <c r="B14" s="15"/>
      <c r="C14" s="15"/>
      <c r="D14" s="3"/>
      <c r="E14" s="3"/>
      <c r="F14" s="3"/>
      <c r="G14" s="14"/>
      <c r="H14" s="16">
        <v>21883</v>
      </c>
      <c r="I14" s="16">
        <v>11428</v>
      </c>
      <c r="J14" s="16">
        <v>9686</v>
      </c>
      <c r="K14" s="34">
        <f t="shared" si="0"/>
        <v>0.84756737836891849</v>
      </c>
    </row>
    <row r="15" spans="1:11" x14ac:dyDescent="0.25">
      <c r="A15" s="15"/>
      <c r="B15" s="22" t="s">
        <v>20</v>
      </c>
      <c r="C15" s="15"/>
      <c r="D15" s="3"/>
      <c r="E15" s="3"/>
      <c r="F15" s="3"/>
      <c r="G15" s="14"/>
      <c r="H15" s="21">
        <v>21883</v>
      </c>
      <c r="I15" s="21">
        <v>11428</v>
      </c>
      <c r="J15" s="21">
        <v>9686</v>
      </c>
      <c r="K15" s="34">
        <f t="shared" si="0"/>
        <v>0.84756737836891849</v>
      </c>
    </row>
    <row r="16" spans="1:11" x14ac:dyDescent="0.25">
      <c r="A16" s="3"/>
      <c r="B16" s="3"/>
      <c r="C16" s="3"/>
      <c r="D16" s="3"/>
      <c r="E16" s="3"/>
      <c r="F16" s="3"/>
      <c r="G16" s="14"/>
      <c r="H16" s="21"/>
      <c r="I16" s="21"/>
      <c r="J16" s="21"/>
      <c r="K16" s="34"/>
    </row>
    <row r="17" spans="1:11" x14ac:dyDescent="0.25">
      <c r="A17" s="17" t="s">
        <v>14</v>
      </c>
      <c r="B17" s="18"/>
      <c r="C17" s="18"/>
      <c r="D17" s="18"/>
      <c r="E17" s="18"/>
      <c r="F17" s="18"/>
      <c r="G17" s="19"/>
      <c r="H17" s="20">
        <v>30159</v>
      </c>
      <c r="I17" s="20">
        <v>15566</v>
      </c>
      <c r="J17" s="20">
        <f>J11+J14</f>
        <v>14368</v>
      </c>
      <c r="K17" s="35">
        <f t="shared" si="0"/>
        <v>0.92303738918154954</v>
      </c>
    </row>
  </sheetData>
  <mergeCells count="8">
    <mergeCell ref="A6:G10"/>
    <mergeCell ref="K6:K10"/>
    <mergeCell ref="A2:K2"/>
    <mergeCell ref="A3:K3"/>
    <mergeCell ref="A4:K4"/>
    <mergeCell ref="H6:H10"/>
    <mergeCell ref="I6:I10"/>
    <mergeCell ref="J6:J10"/>
  </mergeCells>
  <printOptions headings="1"/>
  <pageMargins left="0.70866141732283472" right="0.70866141732283472" top="0.74803149606299213" bottom="0.74803149606299213" header="0.51181102362204722" footer="0.51181102362204722"/>
  <pageSetup paperSize="9" firstPageNumber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topLeftCell="A22" zoomScaleNormal="100" zoomScalePageLayoutView="60" workbookViewId="0">
      <selection activeCell="A44" sqref="A44"/>
    </sheetView>
  </sheetViews>
  <sheetFormatPr defaultRowHeight="15" x14ac:dyDescent="0.25"/>
  <cols>
    <col min="1" max="1" width="3.28515625" customWidth="1"/>
    <col min="2" max="2" width="2.140625" customWidth="1"/>
    <col min="3" max="4" width="5"/>
    <col min="7" max="7" width="6" customWidth="1"/>
    <col min="8" max="8" width="11.42578125" customWidth="1"/>
    <col min="9" max="9" width="12.85546875"/>
    <col min="10" max="10" width="10.5703125" customWidth="1"/>
    <col min="11" max="11" width="7.5703125" customWidth="1"/>
  </cols>
  <sheetData>
    <row r="1" spans="1:11" x14ac:dyDescent="0.25">
      <c r="A1" s="72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60"/>
    </row>
    <row r="2" spans="1:11" x14ac:dyDescent="0.25">
      <c r="A2" s="73" t="s">
        <v>21</v>
      </c>
      <c r="B2" s="61"/>
      <c r="C2" s="61"/>
      <c r="D2" s="61"/>
      <c r="E2" s="61"/>
      <c r="F2" s="61"/>
      <c r="G2" s="61"/>
      <c r="H2" s="61"/>
      <c r="I2" s="61"/>
      <c r="J2" s="61"/>
      <c r="K2" s="62"/>
    </row>
    <row r="3" spans="1:11" x14ac:dyDescent="0.25">
      <c r="A3" s="3"/>
      <c r="B3" s="3"/>
      <c r="C3" s="3"/>
      <c r="D3" s="3"/>
      <c r="E3" s="3"/>
      <c r="F3" s="3"/>
      <c r="G3" s="3"/>
      <c r="H3" s="3"/>
      <c r="I3" s="24"/>
      <c r="J3" s="37" t="s">
        <v>16</v>
      </c>
      <c r="K3" s="19"/>
    </row>
    <row r="4" spans="1:11" ht="14.1" customHeight="1" x14ac:dyDescent="0.25">
      <c r="A4" s="64" t="s">
        <v>22</v>
      </c>
      <c r="B4" s="64"/>
      <c r="C4" s="64"/>
      <c r="D4" s="64"/>
      <c r="E4" s="64"/>
      <c r="F4" s="64"/>
      <c r="G4" s="64"/>
      <c r="H4" s="66" t="s">
        <v>4</v>
      </c>
      <c r="I4" s="67" t="s">
        <v>5</v>
      </c>
      <c r="J4" s="63" t="s">
        <v>65</v>
      </c>
      <c r="K4" s="63" t="s">
        <v>50</v>
      </c>
    </row>
    <row r="5" spans="1:11" ht="15" customHeight="1" x14ac:dyDescent="0.25">
      <c r="A5" s="64"/>
      <c r="B5" s="64"/>
      <c r="C5" s="64"/>
      <c r="D5" s="64"/>
      <c r="E5" s="64"/>
      <c r="F5" s="64"/>
      <c r="G5" s="64"/>
      <c r="H5" s="66"/>
      <c r="I5" s="67"/>
      <c r="J5" s="63"/>
      <c r="K5" s="63"/>
    </row>
    <row r="6" spans="1:11" x14ac:dyDescent="0.25">
      <c r="A6" s="64"/>
      <c r="B6" s="64"/>
      <c r="C6" s="64"/>
      <c r="D6" s="64"/>
      <c r="E6" s="64"/>
      <c r="F6" s="64"/>
      <c r="G6" s="64"/>
      <c r="H6" s="66"/>
      <c r="I6" s="67"/>
      <c r="J6" s="63"/>
      <c r="K6" s="63"/>
    </row>
    <row r="7" spans="1:11" x14ac:dyDescent="0.25">
      <c r="A7" s="64"/>
      <c r="B7" s="64"/>
      <c r="C7" s="64"/>
      <c r="D7" s="64"/>
      <c r="E7" s="64"/>
      <c r="F7" s="64"/>
      <c r="G7" s="64"/>
      <c r="H7" s="66"/>
      <c r="I7" s="67"/>
      <c r="J7" s="63"/>
      <c r="K7" s="63"/>
    </row>
    <row r="8" spans="1:11" ht="29.1" customHeight="1" x14ac:dyDescent="0.25">
      <c r="A8" s="64"/>
      <c r="B8" s="64"/>
      <c r="C8" s="64"/>
      <c r="D8" s="64"/>
      <c r="E8" s="64"/>
      <c r="F8" s="64"/>
      <c r="G8" s="64"/>
      <c r="H8" s="66"/>
      <c r="I8" s="67"/>
      <c r="J8" s="63"/>
      <c r="K8" s="63"/>
    </row>
    <row r="9" spans="1:11" x14ac:dyDescent="0.25">
      <c r="A9" s="25" t="s">
        <v>6</v>
      </c>
      <c r="B9" s="4"/>
      <c r="C9" s="4"/>
      <c r="D9" s="5"/>
      <c r="E9" s="5"/>
      <c r="F9" s="5"/>
      <c r="G9" s="6"/>
      <c r="H9" s="7">
        <v>12800</v>
      </c>
      <c r="I9" s="7">
        <v>6400</v>
      </c>
      <c r="J9" s="7">
        <v>6969</v>
      </c>
      <c r="K9" s="33">
        <f>J9/I9</f>
        <v>1.08890625</v>
      </c>
    </row>
    <row r="10" spans="1:11" x14ac:dyDescent="0.25">
      <c r="A10" s="23"/>
      <c r="B10" s="8" t="s">
        <v>23</v>
      </c>
      <c r="C10" s="8"/>
      <c r="D10" s="8"/>
      <c r="E10" s="8"/>
      <c r="F10" s="8"/>
      <c r="G10" s="9"/>
      <c r="H10" s="16">
        <f>H11+H13+H16</f>
        <v>12800</v>
      </c>
      <c r="I10" s="16">
        <f t="shared" ref="I10:J10" si="0">I11+I13+I16</f>
        <v>6400</v>
      </c>
      <c r="J10" s="16">
        <f t="shared" si="0"/>
        <v>6969</v>
      </c>
      <c r="K10" s="34">
        <f t="shared" ref="K10:K56" si="1">J10/I10</f>
        <v>1.08890625</v>
      </c>
    </row>
    <row r="11" spans="1:11" x14ac:dyDescent="0.25">
      <c r="A11" s="23"/>
      <c r="B11" s="8"/>
      <c r="C11" s="8" t="s">
        <v>24</v>
      </c>
      <c r="D11" s="8"/>
      <c r="E11" s="8"/>
      <c r="F11" s="8"/>
      <c r="G11" s="9"/>
      <c r="H11" s="11">
        <v>210</v>
      </c>
      <c r="I11" s="11">
        <v>105</v>
      </c>
      <c r="J11" s="11">
        <v>134</v>
      </c>
      <c r="K11" s="34">
        <f t="shared" si="1"/>
        <v>1.2761904761904761</v>
      </c>
    </row>
    <row r="12" spans="1:11" x14ac:dyDescent="0.25">
      <c r="A12" s="23"/>
      <c r="B12" s="8"/>
      <c r="C12" s="8"/>
      <c r="D12" s="12" t="s">
        <v>25</v>
      </c>
      <c r="E12" s="8"/>
      <c r="F12" s="8"/>
      <c r="G12" s="9"/>
      <c r="H12" s="11">
        <v>210</v>
      </c>
      <c r="I12" s="11">
        <v>105</v>
      </c>
      <c r="J12" s="11">
        <v>134</v>
      </c>
      <c r="K12" s="34">
        <f t="shared" si="1"/>
        <v>1.2761904761904761</v>
      </c>
    </row>
    <row r="13" spans="1:11" x14ac:dyDescent="0.25">
      <c r="A13" s="23"/>
      <c r="B13" s="3"/>
      <c r="C13" s="8" t="s">
        <v>26</v>
      </c>
      <c r="D13" s="12"/>
      <c r="E13" s="12"/>
      <c r="F13" s="12"/>
      <c r="G13" s="13"/>
      <c r="H13" s="11">
        <v>9910</v>
      </c>
      <c r="I13" s="11">
        <v>4955</v>
      </c>
      <c r="J13" s="11">
        <v>5353</v>
      </c>
      <c r="K13" s="34">
        <f t="shared" si="1"/>
        <v>1.0803229061553985</v>
      </c>
    </row>
    <row r="14" spans="1:11" x14ac:dyDescent="0.25">
      <c r="A14" s="23"/>
      <c r="B14" s="3"/>
      <c r="C14" s="12"/>
      <c r="D14" s="12" t="s">
        <v>27</v>
      </c>
      <c r="E14" s="12"/>
      <c r="F14" s="12"/>
      <c r="G14" s="13"/>
      <c r="H14" s="11">
        <v>9910</v>
      </c>
      <c r="I14" s="11">
        <v>4955</v>
      </c>
      <c r="J14" s="11">
        <v>5183</v>
      </c>
      <c r="K14" s="34">
        <f t="shared" si="1"/>
        <v>1.0460141271442986</v>
      </c>
    </row>
    <row r="15" spans="1:11" x14ac:dyDescent="0.25">
      <c r="A15" s="23"/>
      <c r="B15" s="3"/>
      <c r="C15" s="28"/>
      <c r="D15" s="28" t="s">
        <v>66</v>
      </c>
      <c r="E15" s="28"/>
      <c r="F15" s="28"/>
      <c r="G15" s="13"/>
      <c r="H15" s="11"/>
      <c r="I15" s="11"/>
      <c r="J15" s="11">
        <v>170</v>
      </c>
      <c r="K15" s="34"/>
    </row>
    <row r="16" spans="1:11" x14ac:dyDescent="0.25">
      <c r="A16" s="23"/>
      <c r="B16" s="3"/>
      <c r="C16" s="8" t="s">
        <v>28</v>
      </c>
      <c r="D16" s="12"/>
      <c r="E16" s="12"/>
      <c r="F16" s="12"/>
      <c r="G16" s="13"/>
      <c r="H16" s="11">
        <v>2680</v>
      </c>
      <c r="I16" s="11">
        <v>1340</v>
      </c>
      <c r="J16" s="11">
        <v>1482</v>
      </c>
      <c r="K16" s="34">
        <f t="shared" si="1"/>
        <v>1.1059701492537313</v>
      </c>
    </row>
    <row r="17" spans="1:11" x14ac:dyDescent="0.25">
      <c r="A17" s="23"/>
      <c r="B17" s="3"/>
      <c r="C17" s="12"/>
      <c r="D17" s="12" t="s">
        <v>29</v>
      </c>
      <c r="E17" s="12"/>
      <c r="F17" s="12"/>
      <c r="G17" s="13"/>
      <c r="H17" s="11">
        <v>2680</v>
      </c>
      <c r="I17" s="11">
        <v>1340</v>
      </c>
      <c r="J17" s="11">
        <v>1482</v>
      </c>
      <c r="K17" s="34">
        <f t="shared" si="1"/>
        <v>1.1059701492537313</v>
      </c>
    </row>
    <row r="18" spans="1:11" x14ac:dyDescent="0.25">
      <c r="A18" s="23"/>
      <c r="B18" s="3"/>
      <c r="C18" s="3"/>
      <c r="D18" s="3"/>
      <c r="E18" s="3"/>
      <c r="F18" s="3"/>
      <c r="G18" s="14"/>
      <c r="H18" s="11"/>
      <c r="I18" s="11"/>
      <c r="J18" s="11"/>
      <c r="K18" s="34"/>
    </row>
    <row r="19" spans="1:11" x14ac:dyDescent="0.25">
      <c r="A19" s="26" t="s">
        <v>12</v>
      </c>
      <c r="B19" s="15"/>
      <c r="C19" s="15"/>
      <c r="D19" s="3"/>
      <c r="E19" s="3"/>
      <c r="F19" s="3"/>
      <c r="G19" s="14"/>
      <c r="H19" s="16">
        <v>15759</v>
      </c>
      <c r="I19" s="16">
        <v>8366</v>
      </c>
      <c r="J19" s="16">
        <f>J20+J26+J29</f>
        <v>6560</v>
      </c>
      <c r="K19" s="34">
        <f t="shared" si="1"/>
        <v>0.78412622519722686</v>
      </c>
    </row>
    <row r="20" spans="1:11" x14ac:dyDescent="0.25">
      <c r="A20" s="23"/>
      <c r="B20" s="27" t="s">
        <v>30</v>
      </c>
      <c r="C20" s="3"/>
      <c r="D20" s="3"/>
      <c r="E20" s="3"/>
      <c r="F20" s="3"/>
      <c r="G20" s="14"/>
      <c r="H20" s="16">
        <v>11872</v>
      </c>
      <c r="I20" s="16">
        <v>6319</v>
      </c>
      <c r="J20" s="16">
        <f>SUM(J21:J25)</f>
        <v>5035</v>
      </c>
      <c r="K20" s="34">
        <f t="shared" si="1"/>
        <v>0.7968032916600728</v>
      </c>
    </row>
    <row r="21" spans="1:11" x14ac:dyDescent="0.25">
      <c r="A21" s="23"/>
      <c r="B21" s="3"/>
      <c r="C21" s="12" t="s">
        <v>31</v>
      </c>
      <c r="D21" s="12"/>
      <c r="E21" s="12"/>
      <c r="F21" s="12"/>
      <c r="G21" s="13"/>
      <c r="H21" s="11">
        <v>10190</v>
      </c>
      <c r="I21" s="11">
        <v>5418</v>
      </c>
      <c r="J21" s="11">
        <v>4003</v>
      </c>
      <c r="K21" s="34">
        <f t="shared" si="1"/>
        <v>0.73883351790328533</v>
      </c>
    </row>
    <row r="22" spans="1:11" x14ac:dyDescent="0.25">
      <c r="A22" s="23"/>
      <c r="B22" s="3"/>
      <c r="C22" s="12" t="s">
        <v>32</v>
      </c>
      <c r="D22" s="12"/>
      <c r="E22" s="12"/>
      <c r="F22" s="12"/>
      <c r="G22" s="13"/>
      <c r="H22" s="11">
        <v>300</v>
      </c>
      <c r="I22" s="11">
        <v>210</v>
      </c>
      <c r="J22" s="11">
        <v>213</v>
      </c>
      <c r="K22" s="34">
        <f t="shared" si="1"/>
        <v>1.0142857142857142</v>
      </c>
    </row>
    <row r="23" spans="1:11" x14ac:dyDescent="0.25">
      <c r="A23" s="23"/>
      <c r="B23" s="3"/>
      <c r="C23" s="28" t="s">
        <v>67</v>
      </c>
      <c r="D23" s="28"/>
      <c r="E23" s="28"/>
      <c r="F23" s="28"/>
      <c r="G23" s="13"/>
      <c r="H23" s="11"/>
      <c r="I23" s="11"/>
      <c r="J23" s="11">
        <v>588</v>
      </c>
      <c r="K23" s="34"/>
    </row>
    <row r="24" spans="1:11" x14ac:dyDescent="0.25">
      <c r="A24" s="23"/>
      <c r="B24" s="3"/>
      <c r="C24" s="28" t="s">
        <v>33</v>
      </c>
      <c r="D24" s="3"/>
      <c r="E24" s="3"/>
      <c r="F24" s="3"/>
      <c r="G24" s="14"/>
      <c r="H24" s="11">
        <v>280</v>
      </c>
      <c r="I24" s="11">
        <v>140</v>
      </c>
      <c r="J24" s="11">
        <v>39</v>
      </c>
      <c r="K24" s="34">
        <f t="shared" si="1"/>
        <v>0.27857142857142858</v>
      </c>
    </row>
    <row r="25" spans="1:11" x14ac:dyDescent="0.25">
      <c r="A25" s="23"/>
      <c r="B25" s="3"/>
      <c r="C25" s="28" t="s">
        <v>34</v>
      </c>
      <c r="D25" s="3"/>
      <c r="E25" s="3"/>
      <c r="F25" s="3"/>
      <c r="G25" s="14"/>
      <c r="H25" s="11">
        <v>1102</v>
      </c>
      <c r="I25" s="11">
        <v>551</v>
      </c>
      <c r="J25" s="11">
        <v>192</v>
      </c>
      <c r="K25" s="34">
        <f t="shared" si="1"/>
        <v>0.34845735027223229</v>
      </c>
    </row>
    <row r="26" spans="1:11" x14ac:dyDescent="0.25">
      <c r="A26" s="23"/>
      <c r="B26" s="27" t="s">
        <v>35</v>
      </c>
      <c r="C26" s="3"/>
      <c r="D26" s="3"/>
      <c r="E26" s="3"/>
      <c r="F26" s="3"/>
      <c r="G26" s="14"/>
      <c r="H26" s="16">
        <v>3222</v>
      </c>
      <c r="I26" s="16">
        <v>1715</v>
      </c>
      <c r="J26" s="16">
        <f>SUM(J27:J28)</f>
        <v>1256</v>
      </c>
      <c r="K26" s="34">
        <f t="shared" si="1"/>
        <v>0.73236151603498545</v>
      </c>
    </row>
    <row r="27" spans="1:11" x14ac:dyDescent="0.25">
      <c r="A27" s="23"/>
      <c r="B27" s="3"/>
      <c r="C27" s="12" t="s">
        <v>36</v>
      </c>
      <c r="D27" s="3"/>
      <c r="E27" s="3"/>
      <c r="F27" s="3"/>
      <c r="G27" s="14"/>
      <c r="H27" s="11">
        <v>3068</v>
      </c>
      <c r="I27" s="11">
        <v>1638</v>
      </c>
      <c r="J27" s="11">
        <v>1214</v>
      </c>
      <c r="K27" s="34">
        <f t="shared" si="1"/>
        <v>0.74114774114774118</v>
      </c>
    </row>
    <row r="28" spans="1:11" x14ac:dyDescent="0.25">
      <c r="A28" s="23"/>
      <c r="B28" s="3"/>
      <c r="C28" s="28" t="s">
        <v>37</v>
      </c>
      <c r="D28" s="3"/>
      <c r="E28" s="3"/>
      <c r="F28" s="3"/>
      <c r="G28" s="14"/>
      <c r="H28" s="11">
        <v>154</v>
      </c>
      <c r="I28" s="11">
        <v>77</v>
      </c>
      <c r="J28" s="11">
        <v>42</v>
      </c>
      <c r="K28" s="34">
        <f t="shared" si="1"/>
        <v>0.54545454545454541</v>
      </c>
    </row>
    <row r="29" spans="1:11" x14ac:dyDescent="0.25">
      <c r="A29" s="23"/>
      <c r="B29" s="27" t="s">
        <v>23</v>
      </c>
      <c r="C29" s="3"/>
      <c r="D29" s="3"/>
      <c r="E29" s="3"/>
      <c r="F29" s="3"/>
      <c r="G29" s="14"/>
      <c r="H29" s="16">
        <v>665</v>
      </c>
      <c r="I29" s="16">
        <v>332</v>
      </c>
      <c r="J29" s="16">
        <v>269</v>
      </c>
      <c r="K29" s="34">
        <f t="shared" si="1"/>
        <v>0.81024096385542166</v>
      </c>
    </row>
    <row r="30" spans="1:11" x14ac:dyDescent="0.25">
      <c r="A30" s="23"/>
      <c r="B30" s="3"/>
      <c r="C30" s="29" t="s">
        <v>24</v>
      </c>
      <c r="D30" s="3"/>
      <c r="E30" s="3"/>
      <c r="F30" s="3"/>
      <c r="G30" s="14"/>
      <c r="H30" s="11">
        <v>255</v>
      </c>
      <c r="I30" s="11">
        <v>127</v>
      </c>
      <c r="J30" s="11">
        <v>134</v>
      </c>
      <c r="K30" s="34">
        <f t="shared" si="1"/>
        <v>1.0551181102362204</v>
      </c>
    </row>
    <row r="31" spans="1:11" x14ac:dyDescent="0.25">
      <c r="A31" s="23"/>
      <c r="B31" s="3"/>
      <c r="C31" s="3"/>
      <c r="D31" s="12" t="s">
        <v>38</v>
      </c>
      <c r="E31" s="12"/>
      <c r="F31" s="12"/>
      <c r="G31" s="13"/>
      <c r="H31" s="11">
        <v>20</v>
      </c>
      <c r="I31" s="11">
        <v>10</v>
      </c>
      <c r="J31" s="11">
        <v>0</v>
      </c>
      <c r="K31" s="34">
        <f t="shared" si="1"/>
        <v>0</v>
      </c>
    </row>
    <row r="32" spans="1:11" x14ac:dyDescent="0.25">
      <c r="A32" s="23"/>
      <c r="B32" s="3"/>
      <c r="C32" s="3"/>
      <c r="D32" s="12" t="s">
        <v>39</v>
      </c>
      <c r="E32" s="12"/>
      <c r="F32" s="12"/>
      <c r="G32" s="13"/>
      <c r="H32" s="11">
        <v>50</v>
      </c>
      <c r="I32" s="11">
        <v>25</v>
      </c>
      <c r="J32" s="11">
        <v>12</v>
      </c>
      <c r="K32" s="34">
        <f t="shared" si="1"/>
        <v>0.48</v>
      </c>
    </row>
    <row r="33" spans="1:11" x14ac:dyDescent="0.25">
      <c r="A33" s="23"/>
      <c r="B33" s="3"/>
      <c r="C33" s="3"/>
      <c r="D33" s="12" t="s">
        <v>40</v>
      </c>
      <c r="E33" s="12"/>
      <c r="F33" s="12"/>
      <c r="G33" s="13"/>
      <c r="H33" s="11">
        <v>85</v>
      </c>
      <c r="I33" s="11">
        <v>42</v>
      </c>
      <c r="J33" s="11">
        <v>4</v>
      </c>
      <c r="K33" s="34">
        <f t="shared" si="1"/>
        <v>9.5238095238095233E-2</v>
      </c>
    </row>
    <row r="34" spans="1:11" x14ac:dyDescent="0.25">
      <c r="A34" s="23"/>
      <c r="B34" s="3"/>
      <c r="C34" s="3"/>
      <c r="D34" s="12" t="s">
        <v>41</v>
      </c>
      <c r="E34" s="12"/>
      <c r="F34" s="12"/>
      <c r="G34" s="13"/>
      <c r="H34" s="11">
        <v>100</v>
      </c>
      <c r="I34" s="11">
        <v>50</v>
      </c>
      <c r="J34" s="11">
        <v>118</v>
      </c>
      <c r="K34" s="34">
        <f t="shared" si="1"/>
        <v>2.36</v>
      </c>
    </row>
    <row r="35" spans="1:11" x14ac:dyDescent="0.25">
      <c r="A35" s="23"/>
      <c r="B35" s="3"/>
      <c r="C35" s="8" t="s">
        <v>26</v>
      </c>
      <c r="D35" s="12"/>
      <c r="E35" s="12"/>
      <c r="F35" s="12"/>
      <c r="G35" s="13"/>
      <c r="H35" s="11">
        <v>200</v>
      </c>
      <c r="I35" s="11">
        <v>100</v>
      </c>
      <c r="J35" s="11">
        <v>89</v>
      </c>
      <c r="K35" s="34">
        <f t="shared" si="1"/>
        <v>0.89</v>
      </c>
    </row>
    <row r="36" spans="1:11" x14ac:dyDescent="0.25">
      <c r="A36" s="23"/>
      <c r="B36" s="3"/>
      <c r="C36" s="3"/>
      <c r="D36" s="12" t="s">
        <v>42</v>
      </c>
      <c r="E36" s="12"/>
      <c r="F36" s="12"/>
      <c r="G36" s="13"/>
      <c r="H36" s="11">
        <v>50</v>
      </c>
      <c r="I36" s="11">
        <v>25</v>
      </c>
      <c r="J36" s="11">
        <v>4</v>
      </c>
      <c r="K36" s="34">
        <f t="shared" si="1"/>
        <v>0.16</v>
      </c>
    </row>
    <row r="37" spans="1:11" x14ac:dyDescent="0.25">
      <c r="A37" s="23"/>
      <c r="B37" s="3"/>
      <c r="C37" s="3"/>
      <c r="D37" s="28" t="s">
        <v>43</v>
      </c>
      <c r="E37" s="3"/>
      <c r="F37" s="3"/>
      <c r="G37" s="14"/>
      <c r="H37" s="11">
        <v>150</v>
      </c>
      <c r="I37" s="11">
        <v>75</v>
      </c>
      <c r="J37" s="11">
        <v>85</v>
      </c>
      <c r="K37" s="34">
        <f t="shared" si="1"/>
        <v>1.1333333333333333</v>
      </c>
    </row>
    <row r="38" spans="1:11" x14ac:dyDescent="0.25">
      <c r="A38" s="23"/>
      <c r="B38" s="3"/>
      <c r="C38" s="8" t="s">
        <v>28</v>
      </c>
      <c r="D38" s="3"/>
      <c r="E38" s="3"/>
      <c r="F38" s="3"/>
      <c r="G38" s="14"/>
      <c r="H38" s="11">
        <v>120</v>
      </c>
      <c r="I38" s="11">
        <v>60</v>
      </c>
      <c r="J38" s="11">
        <v>10</v>
      </c>
      <c r="K38" s="34">
        <f t="shared" si="1"/>
        <v>0.16666666666666666</v>
      </c>
    </row>
    <row r="39" spans="1:11" x14ac:dyDescent="0.25">
      <c r="A39" s="23"/>
      <c r="B39" s="3"/>
      <c r="C39" s="8"/>
      <c r="D39" s="28" t="s">
        <v>29</v>
      </c>
      <c r="E39" s="3"/>
      <c r="F39" s="3"/>
      <c r="G39" s="14"/>
      <c r="H39" s="11">
        <v>100</v>
      </c>
      <c r="I39" s="11">
        <v>50</v>
      </c>
      <c r="J39" s="11">
        <v>10</v>
      </c>
      <c r="K39" s="34">
        <f t="shared" si="1"/>
        <v>0.2</v>
      </c>
    </row>
    <row r="40" spans="1:11" x14ac:dyDescent="0.25">
      <c r="A40" s="23"/>
      <c r="B40" s="3"/>
      <c r="C40" s="8"/>
      <c r="D40" s="28" t="s">
        <v>44</v>
      </c>
      <c r="E40" s="3"/>
      <c r="F40" s="3"/>
      <c r="G40" s="14"/>
      <c r="H40" s="11">
        <v>20</v>
      </c>
      <c r="I40" s="11">
        <v>10</v>
      </c>
      <c r="J40" s="11">
        <v>0</v>
      </c>
      <c r="K40" s="34">
        <f t="shared" si="1"/>
        <v>0</v>
      </c>
    </row>
    <row r="41" spans="1:11" x14ac:dyDescent="0.25">
      <c r="A41" s="23"/>
      <c r="B41" s="3"/>
      <c r="C41" s="8" t="s">
        <v>45</v>
      </c>
      <c r="D41" s="28"/>
      <c r="E41" s="3"/>
      <c r="F41" s="3"/>
      <c r="G41" s="14"/>
      <c r="H41" s="11">
        <v>90</v>
      </c>
      <c r="I41" s="11">
        <v>45</v>
      </c>
      <c r="J41" s="11">
        <v>36</v>
      </c>
      <c r="K41" s="34">
        <f t="shared" si="1"/>
        <v>0.8</v>
      </c>
    </row>
    <row r="42" spans="1:11" x14ac:dyDescent="0.25">
      <c r="A42" s="23"/>
      <c r="B42" s="3"/>
      <c r="C42" s="8"/>
      <c r="D42" s="28" t="s">
        <v>46</v>
      </c>
      <c r="E42" s="3"/>
      <c r="F42" s="3"/>
      <c r="G42" s="14"/>
      <c r="H42" s="11">
        <v>90</v>
      </c>
      <c r="I42" s="11">
        <v>45</v>
      </c>
      <c r="J42" s="11">
        <v>36</v>
      </c>
      <c r="K42" s="34">
        <f t="shared" si="1"/>
        <v>0.8</v>
      </c>
    </row>
    <row r="43" spans="1:11" x14ac:dyDescent="0.25">
      <c r="A43" s="26" t="s">
        <v>13</v>
      </c>
      <c r="B43" s="3"/>
      <c r="C43" s="3"/>
      <c r="D43" s="28"/>
      <c r="E43" s="3"/>
      <c r="F43" s="3"/>
      <c r="G43" s="14"/>
      <c r="H43" s="16">
        <v>1600</v>
      </c>
      <c r="I43" s="16">
        <v>800</v>
      </c>
      <c r="J43" s="16">
        <v>839</v>
      </c>
      <c r="K43" s="34">
        <f t="shared" si="1"/>
        <v>1.0487500000000001</v>
      </c>
    </row>
    <row r="44" spans="1:11" x14ac:dyDescent="0.25">
      <c r="A44" s="23"/>
      <c r="B44" s="8" t="s">
        <v>30</v>
      </c>
      <c r="C44" s="3"/>
      <c r="D44" s="28"/>
      <c r="E44" s="3"/>
      <c r="F44" s="3"/>
      <c r="G44" s="14"/>
      <c r="H44" s="30">
        <v>1024</v>
      </c>
      <c r="I44" s="30">
        <v>512</v>
      </c>
      <c r="J44" s="30">
        <v>652</v>
      </c>
      <c r="K44" s="34">
        <f t="shared" si="1"/>
        <v>1.2734375</v>
      </c>
    </row>
    <row r="45" spans="1:11" x14ac:dyDescent="0.25">
      <c r="A45" s="23"/>
      <c r="B45" s="3"/>
      <c r="C45" s="12" t="s">
        <v>31</v>
      </c>
      <c r="D45" s="28"/>
      <c r="E45" s="3"/>
      <c r="F45" s="3"/>
      <c r="G45" s="14"/>
      <c r="H45" s="11">
        <v>950</v>
      </c>
      <c r="I45" s="11">
        <v>475</v>
      </c>
      <c r="J45" s="11">
        <v>652</v>
      </c>
      <c r="K45" s="34">
        <f t="shared" si="1"/>
        <v>1.3726315789473684</v>
      </c>
    </row>
    <row r="46" spans="1:11" x14ac:dyDescent="0.25">
      <c r="A46" s="23"/>
      <c r="B46" s="3"/>
      <c r="C46" s="28" t="s">
        <v>34</v>
      </c>
      <c r="D46" s="28"/>
      <c r="E46" s="3"/>
      <c r="F46" s="3"/>
      <c r="G46" s="14"/>
      <c r="H46" s="11">
        <v>74</v>
      </c>
      <c r="I46" s="11">
        <v>37</v>
      </c>
      <c r="J46" s="11">
        <v>0</v>
      </c>
      <c r="K46" s="34">
        <f t="shared" si="1"/>
        <v>0</v>
      </c>
    </row>
    <row r="47" spans="1:11" x14ac:dyDescent="0.25">
      <c r="A47" s="23"/>
      <c r="B47" s="8" t="s">
        <v>35</v>
      </c>
      <c r="C47" s="3"/>
      <c r="D47" s="28"/>
      <c r="E47" s="3"/>
      <c r="F47" s="3"/>
      <c r="G47" s="14"/>
      <c r="H47" s="30">
        <v>276</v>
      </c>
      <c r="I47" s="30">
        <v>138</v>
      </c>
      <c r="J47" s="30">
        <v>187</v>
      </c>
      <c r="K47" s="34">
        <f t="shared" si="1"/>
        <v>1.355072463768116</v>
      </c>
    </row>
    <row r="48" spans="1:11" x14ac:dyDescent="0.25">
      <c r="A48" s="23"/>
      <c r="B48" s="3"/>
      <c r="C48" s="12" t="s">
        <v>36</v>
      </c>
      <c r="D48" s="28"/>
      <c r="E48" s="3"/>
      <c r="F48" s="3"/>
      <c r="G48" s="14"/>
      <c r="H48" s="11">
        <v>266</v>
      </c>
      <c r="I48" s="11">
        <v>133</v>
      </c>
      <c r="J48" s="11">
        <v>187</v>
      </c>
      <c r="K48" s="34">
        <f t="shared" si="1"/>
        <v>1.4060150375939851</v>
      </c>
    </row>
    <row r="49" spans="1:11" x14ac:dyDescent="0.25">
      <c r="A49" s="23"/>
      <c r="B49" s="3"/>
      <c r="C49" s="28" t="s">
        <v>37</v>
      </c>
      <c r="D49" s="28"/>
      <c r="E49" s="3"/>
      <c r="F49" s="3"/>
      <c r="G49" s="14"/>
      <c r="H49" s="11">
        <v>10</v>
      </c>
      <c r="I49" s="11">
        <v>5</v>
      </c>
      <c r="J49" s="11">
        <v>0</v>
      </c>
      <c r="K49" s="34">
        <f t="shared" si="1"/>
        <v>0</v>
      </c>
    </row>
    <row r="50" spans="1:11" x14ac:dyDescent="0.25">
      <c r="A50" s="23"/>
      <c r="B50" s="8" t="s">
        <v>23</v>
      </c>
      <c r="C50" s="28"/>
      <c r="D50" s="28"/>
      <c r="E50" s="3"/>
      <c r="F50" s="3"/>
      <c r="G50" s="14"/>
      <c r="H50" s="30">
        <v>300</v>
      </c>
      <c r="I50" s="30">
        <v>150</v>
      </c>
      <c r="J50" s="30">
        <v>0</v>
      </c>
      <c r="K50" s="34">
        <f t="shared" si="1"/>
        <v>0</v>
      </c>
    </row>
    <row r="51" spans="1:11" x14ac:dyDescent="0.25">
      <c r="A51" s="23"/>
      <c r="B51" s="8"/>
      <c r="C51" s="29" t="s">
        <v>24</v>
      </c>
      <c r="D51" s="28"/>
      <c r="E51" s="3"/>
      <c r="F51" s="3"/>
      <c r="G51" s="14"/>
      <c r="H51" s="11">
        <v>240</v>
      </c>
      <c r="I51" s="11">
        <v>120</v>
      </c>
      <c r="J51" s="11">
        <v>0</v>
      </c>
      <c r="K51" s="34">
        <f t="shared" si="1"/>
        <v>0</v>
      </c>
    </row>
    <row r="52" spans="1:11" x14ac:dyDescent="0.25">
      <c r="A52" s="23"/>
      <c r="B52" s="8"/>
      <c r="C52" s="28"/>
      <c r="D52" s="12" t="s">
        <v>25</v>
      </c>
      <c r="E52" s="3"/>
      <c r="F52" s="3"/>
      <c r="G52" s="14"/>
      <c r="H52" s="11">
        <v>240</v>
      </c>
      <c r="I52" s="11">
        <v>120</v>
      </c>
      <c r="J52" s="11">
        <v>0</v>
      </c>
      <c r="K52" s="34">
        <f t="shared" si="1"/>
        <v>0</v>
      </c>
    </row>
    <row r="53" spans="1:11" x14ac:dyDescent="0.25">
      <c r="A53" s="23"/>
      <c r="B53" s="8"/>
      <c r="C53" s="8" t="s">
        <v>28</v>
      </c>
      <c r="D53" s="3"/>
      <c r="E53" s="3"/>
      <c r="F53" s="3"/>
      <c r="G53" s="14"/>
      <c r="H53" s="11">
        <v>60</v>
      </c>
      <c r="I53" s="11">
        <v>30</v>
      </c>
      <c r="J53" s="11">
        <v>0</v>
      </c>
      <c r="K53" s="34">
        <f t="shared" si="1"/>
        <v>0</v>
      </c>
    </row>
    <row r="54" spans="1:11" x14ac:dyDescent="0.25">
      <c r="A54" s="23"/>
      <c r="B54" s="8"/>
      <c r="C54" s="8"/>
      <c r="D54" s="28" t="s">
        <v>29</v>
      </c>
      <c r="E54" s="3"/>
      <c r="F54" s="3"/>
      <c r="G54" s="14"/>
      <c r="H54" s="11">
        <v>60</v>
      </c>
      <c r="I54" s="11">
        <v>30</v>
      </c>
      <c r="J54" s="11">
        <v>0</v>
      </c>
      <c r="K54" s="34">
        <f t="shared" si="1"/>
        <v>0</v>
      </c>
    </row>
    <row r="55" spans="1:11" x14ac:dyDescent="0.25">
      <c r="A55" s="23"/>
      <c r="B55" s="3"/>
      <c r="C55" s="28"/>
      <c r="D55" s="28"/>
      <c r="E55" s="3"/>
      <c r="F55" s="3"/>
      <c r="G55" s="14"/>
      <c r="H55" s="11"/>
      <c r="I55" s="11"/>
      <c r="J55" s="11"/>
      <c r="K55" s="34"/>
    </row>
    <row r="56" spans="1:11" x14ac:dyDescent="0.25">
      <c r="A56" s="26" t="s">
        <v>47</v>
      </c>
      <c r="B56" s="3"/>
      <c r="C56" s="3"/>
      <c r="D56" s="3"/>
      <c r="E56" s="3"/>
      <c r="F56" s="3"/>
      <c r="G56" s="14"/>
      <c r="H56" s="16">
        <v>30159</v>
      </c>
      <c r="I56" s="16">
        <v>15566</v>
      </c>
      <c r="J56" s="16">
        <f>J9+J19+J43</f>
        <v>14368</v>
      </c>
      <c r="K56" s="36">
        <f t="shared" si="1"/>
        <v>0.92303738918154954</v>
      </c>
    </row>
    <row r="57" spans="1:11" x14ac:dyDescent="0.25">
      <c r="A57" s="23" t="s">
        <v>48</v>
      </c>
      <c r="B57" s="18"/>
      <c r="C57" s="18"/>
      <c r="D57" s="18"/>
      <c r="E57" s="18"/>
      <c r="F57" s="18"/>
      <c r="G57" s="31" t="s">
        <v>49</v>
      </c>
      <c r="H57" s="32">
        <v>8</v>
      </c>
      <c r="I57" s="32">
        <v>8</v>
      </c>
      <c r="J57" s="32">
        <v>8</v>
      </c>
      <c r="K57" s="35"/>
    </row>
  </sheetData>
  <mergeCells count="7">
    <mergeCell ref="K4:K8"/>
    <mergeCell ref="A4:G8"/>
    <mergeCell ref="A1:K1"/>
    <mergeCell ref="A2:K2"/>
    <mergeCell ref="H4:H8"/>
    <mergeCell ref="I4:I8"/>
    <mergeCell ref="J4:J8"/>
  </mergeCells>
  <printOptions headings="1"/>
  <pageMargins left="0.70866141732283472" right="0.70866141732283472" top="0.74803149606299213" bottom="0.74803149606299213" header="0.51181102362204722" footer="0.51181102362204722"/>
  <pageSetup paperSize="9" firstPageNumber="0" orientation="portrait" verticalDpi="0" r:id="rId1"/>
  <rowBreaks count="1" manualBreakCount="1">
    <brk id="4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topLeftCell="A4" workbookViewId="0">
      <selection activeCell="I29" sqref="I29"/>
    </sheetView>
  </sheetViews>
  <sheetFormatPr defaultRowHeight="15" x14ac:dyDescent="0.25"/>
  <cols>
    <col min="9" max="9" width="10.85546875" customWidth="1"/>
  </cols>
  <sheetData>
    <row r="1" spans="1:9" x14ac:dyDescent="0.25">
      <c r="A1" s="38"/>
      <c r="B1" s="38"/>
      <c r="C1" s="38"/>
    </row>
    <row r="2" spans="1:9" ht="15.75" x14ac:dyDescent="0.25">
      <c r="A2" s="74" t="s">
        <v>64</v>
      </c>
      <c r="B2" s="74"/>
      <c r="C2" s="74"/>
      <c r="D2" s="74"/>
      <c r="E2" s="74"/>
      <c r="F2" s="74"/>
      <c r="G2" s="74"/>
      <c r="H2" s="74"/>
      <c r="I2" s="74"/>
    </row>
    <row r="3" spans="1:9" ht="15.75" x14ac:dyDescent="0.25">
      <c r="A3" s="39"/>
      <c r="B3" s="39"/>
      <c r="C3" s="39"/>
      <c r="D3" s="39"/>
      <c r="E3" s="39"/>
      <c r="F3" s="39"/>
      <c r="G3" s="39"/>
    </row>
    <row r="4" spans="1:9" ht="15.75" x14ac:dyDescent="0.25">
      <c r="A4" s="39"/>
      <c r="B4" s="39"/>
      <c r="C4" s="39"/>
      <c r="D4" s="39"/>
      <c r="E4" s="39"/>
      <c r="F4" s="39"/>
      <c r="G4" s="39"/>
    </row>
    <row r="5" spans="1:9" ht="15.75" x14ac:dyDescent="0.25">
      <c r="A5" s="39"/>
      <c r="B5" s="39"/>
      <c r="C5" s="39"/>
      <c r="D5" s="39"/>
      <c r="E5" s="39"/>
      <c r="F5" s="39"/>
      <c r="G5" s="39"/>
    </row>
    <row r="6" spans="1:9" ht="15.75" x14ac:dyDescent="0.25">
      <c r="A6" s="74" t="s">
        <v>52</v>
      </c>
      <c r="B6" s="74"/>
      <c r="C6" s="74"/>
      <c r="D6" s="74"/>
      <c r="E6" s="74"/>
      <c r="F6" s="74"/>
      <c r="G6" s="74"/>
    </row>
    <row r="7" spans="1:9" ht="15.75" x14ac:dyDescent="0.25">
      <c r="A7" s="40"/>
      <c r="B7" s="40"/>
      <c r="C7" s="40"/>
      <c r="D7" s="40"/>
      <c r="E7" s="40"/>
      <c r="F7" s="40"/>
      <c r="G7" s="40"/>
      <c r="I7" t="s">
        <v>3</v>
      </c>
    </row>
    <row r="8" spans="1:9" x14ac:dyDescent="0.25">
      <c r="A8" s="41"/>
      <c r="B8" s="41"/>
      <c r="C8" s="41"/>
      <c r="D8" s="41"/>
      <c r="E8" s="41"/>
      <c r="F8" s="41"/>
      <c r="G8" s="42"/>
    </row>
    <row r="9" spans="1:9" x14ac:dyDescent="0.25">
      <c r="A9" s="43" t="s">
        <v>53</v>
      </c>
      <c r="B9" s="41"/>
      <c r="C9" s="41"/>
      <c r="D9" s="41"/>
      <c r="E9" s="41"/>
      <c r="F9" s="41"/>
      <c r="G9" s="44" t="s">
        <v>54</v>
      </c>
      <c r="I9" s="45" t="s">
        <v>55</v>
      </c>
    </row>
    <row r="10" spans="1:9" x14ac:dyDescent="0.25">
      <c r="A10" s="46"/>
      <c r="B10" s="46"/>
      <c r="C10" s="46"/>
      <c r="D10" s="46"/>
      <c r="E10" s="46"/>
      <c r="F10" s="46"/>
      <c r="G10" s="44" t="s">
        <v>56</v>
      </c>
      <c r="I10" s="47">
        <v>41639</v>
      </c>
    </row>
    <row r="11" spans="1:9" x14ac:dyDescent="0.25">
      <c r="A11" s="43" t="s">
        <v>57</v>
      </c>
      <c r="B11" s="46"/>
      <c r="C11" s="46"/>
      <c r="D11" s="46"/>
      <c r="E11" s="46"/>
      <c r="F11" s="46"/>
      <c r="G11" s="46"/>
    </row>
    <row r="12" spans="1:9" x14ac:dyDescent="0.25">
      <c r="A12" s="41"/>
      <c r="B12" s="46"/>
      <c r="C12" s="46"/>
      <c r="D12" s="46"/>
      <c r="E12" s="46"/>
      <c r="F12" s="46"/>
      <c r="G12" s="46"/>
    </row>
    <row r="13" spans="1:9" x14ac:dyDescent="0.25">
      <c r="A13" s="41" t="s">
        <v>58</v>
      </c>
      <c r="B13" s="46"/>
      <c r="C13" s="46"/>
      <c r="D13" s="46"/>
      <c r="E13" s="46"/>
      <c r="F13" s="46"/>
      <c r="G13" s="48">
        <v>11448</v>
      </c>
      <c r="I13" s="49">
        <v>9704</v>
      </c>
    </row>
    <row r="14" spans="1:9" x14ac:dyDescent="0.25">
      <c r="A14" s="41"/>
      <c r="B14" s="46"/>
      <c r="C14" s="46"/>
      <c r="D14" s="46"/>
      <c r="E14" s="46"/>
      <c r="F14" s="46"/>
      <c r="G14" s="48"/>
      <c r="I14" s="49"/>
    </row>
    <row r="15" spans="1:9" x14ac:dyDescent="0.25">
      <c r="A15" s="41"/>
      <c r="B15" s="46"/>
      <c r="C15" s="46"/>
      <c r="D15" s="46"/>
      <c r="E15" s="46"/>
      <c r="F15" s="46"/>
      <c r="G15" s="48"/>
      <c r="I15" s="49"/>
    </row>
    <row r="16" spans="1:9" x14ac:dyDescent="0.25">
      <c r="A16" s="41"/>
      <c r="B16" s="46"/>
      <c r="C16" s="46"/>
      <c r="D16" s="46"/>
      <c r="E16" s="46"/>
      <c r="F16" s="46"/>
      <c r="G16" s="50"/>
      <c r="I16" s="49"/>
    </row>
    <row r="17" spans="1:9" x14ac:dyDescent="0.25">
      <c r="A17" s="46"/>
      <c r="B17" s="46"/>
      <c r="C17" s="46"/>
      <c r="D17" s="43" t="s">
        <v>59</v>
      </c>
      <c r="E17" s="43"/>
      <c r="F17" s="46"/>
      <c r="G17" s="51">
        <f>SUM(G12:G16)</f>
        <v>11448</v>
      </c>
      <c r="I17" s="52">
        <v>9704</v>
      </c>
    </row>
    <row r="18" spans="1:9" x14ac:dyDescent="0.25">
      <c r="A18" s="46"/>
      <c r="B18" s="46"/>
      <c r="C18" s="46"/>
      <c r="D18" s="43"/>
      <c r="E18" s="43"/>
      <c r="F18" s="46"/>
      <c r="G18" s="51"/>
      <c r="I18" s="49"/>
    </row>
    <row r="19" spans="1:9" x14ac:dyDescent="0.25">
      <c r="I19" s="49"/>
    </row>
    <row r="20" spans="1:9" x14ac:dyDescent="0.25">
      <c r="A20" s="53" t="s">
        <v>60</v>
      </c>
      <c r="I20" s="49"/>
    </row>
    <row r="21" spans="1:9" x14ac:dyDescent="0.25">
      <c r="A21" s="54"/>
      <c r="B21" s="55"/>
      <c r="C21" s="55"/>
      <c r="D21" s="55"/>
      <c r="E21" s="55"/>
      <c r="F21" s="55"/>
      <c r="G21" s="42"/>
      <c r="I21" s="49"/>
    </row>
    <row r="22" spans="1:9" x14ac:dyDescent="0.25">
      <c r="A22" s="43" t="s">
        <v>57</v>
      </c>
      <c r="B22" s="56"/>
      <c r="C22" s="56"/>
      <c r="D22" s="56"/>
      <c r="E22" s="56"/>
      <c r="F22" s="56"/>
      <c r="G22" s="56"/>
      <c r="I22" s="49"/>
    </row>
    <row r="23" spans="1:9" x14ac:dyDescent="0.25">
      <c r="A23" s="56"/>
      <c r="B23" s="56"/>
      <c r="C23" s="56"/>
      <c r="D23" s="56"/>
      <c r="E23" s="56"/>
      <c r="F23" s="56"/>
      <c r="G23" s="56"/>
      <c r="I23" s="49"/>
    </row>
    <row r="24" spans="1:9" x14ac:dyDescent="0.25">
      <c r="A24" s="56" t="s">
        <v>61</v>
      </c>
      <c r="B24" s="56"/>
      <c r="C24" s="56"/>
      <c r="D24" s="56"/>
      <c r="E24" s="56"/>
      <c r="F24" s="56"/>
      <c r="G24" s="57">
        <v>11428</v>
      </c>
      <c r="I24" s="49">
        <v>9686</v>
      </c>
    </row>
    <row r="25" spans="1:9" x14ac:dyDescent="0.25">
      <c r="A25" s="56"/>
      <c r="B25" s="56"/>
      <c r="C25" s="56"/>
      <c r="D25" s="56"/>
      <c r="E25" s="56"/>
      <c r="F25" s="56"/>
      <c r="G25" s="57"/>
      <c r="I25" s="49"/>
    </row>
    <row r="26" spans="1:9" x14ac:dyDescent="0.25">
      <c r="A26" s="56" t="s">
        <v>62</v>
      </c>
      <c r="B26" s="56"/>
      <c r="C26" s="56"/>
      <c r="D26" s="56"/>
      <c r="E26" s="56"/>
      <c r="F26" s="56"/>
      <c r="G26" s="57">
        <v>20</v>
      </c>
      <c r="I26" s="49">
        <v>18</v>
      </c>
    </row>
    <row r="27" spans="1:9" x14ac:dyDescent="0.25">
      <c r="A27" s="56"/>
      <c r="B27" s="56"/>
      <c r="C27" s="56"/>
      <c r="D27" s="56"/>
      <c r="E27" s="56"/>
      <c r="F27" s="56"/>
      <c r="G27" s="57"/>
      <c r="I27" s="49"/>
    </row>
    <row r="28" spans="1:9" x14ac:dyDescent="0.25">
      <c r="A28" s="56"/>
      <c r="B28" s="56"/>
      <c r="C28" s="56"/>
      <c r="D28" s="53" t="s">
        <v>63</v>
      </c>
      <c r="E28" s="53"/>
      <c r="F28" s="56"/>
      <c r="G28" s="58">
        <f>SUM(G24:G27)</f>
        <v>11448</v>
      </c>
      <c r="I28" s="52">
        <v>9704</v>
      </c>
    </row>
    <row r="29" spans="1:9" x14ac:dyDescent="0.25">
      <c r="A29" s="56"/>
      <c r="B29" s="56"/>
      <c r="C29" s="56"/>
      <c r="D29" s="56"/>
      <c r="E29" s="56"/>
      <c r="F29" s="56"/>
      <c r="G29" s="56"/>
    </row>
  </sheetData>
  <mergeCells count="2">
    <mergeCell ref="A2:I2"/>
    <mergeCell ref="A6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Bevétel-feladat</vt:lpstr>
      <vt:lpstr>Bevétel-jogcím</vt:lpstr>
      <vt:lpstr>Kiadás</vt:lpstr>
      <vt:lpstr>Társulás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</dc:creator>
  <cp:lastModifiedBy>Edit</cp:lastModifiedBy>
  <cp:revision>0</cp:revision>
  <cp:lastPrinted>2014-09-02T09:46:56Z</cp:lastPrinted>
  <dcterms:created xsi:type="dcterms:W3CDTF">2013-10-18T06:54:24Z</dcterms:created>
  <dcterms:modified xsi:type="dcterms:W3CDTF">2014-09-04T11:26:14Z</dcterms:modified>
</cp:coreProperties>
</file>